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esktop/Hitachi Laptop/Aug 2018/C Drive/Ashok_Data/data_old/Persona_Data/Cone Stone/"/>
    </mc:Choice>
  </mc:AlternateContent>
  <xr:revisionPtr revIDLastSave="68" documentId="8_{F2AB15A0-6E18-4FC3-8EEB-85BB0CEAD7AC}" xr6:coauthVersionLast="47" xr6:coauthVersionMax="47" xr10:uidLastSave="{6639B0D2-EFAA-4CEB-9859-967A4066173B}"/>
  <bookViews>
    <workbookView xWindow="-120" yWindow="-120" windowWidth="29040" windowHeight="17520" xr2:uid="{70F0B43E-DDA2-48B1-B205-E5D3130CCE2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U3" i="1" l="1"/>
  <c r="U4" i="1"/>
  <c r="U5" i="1"/>
  <c r="U6" i="1"/>
  <c r="U7" i="1"/>
  <c r="U8" i="1"/>
  <c r="U9" i="1"/>
  <c r="U10" i="1"/>
  <c r="U11" i="1"/>
  <c r="U12" i="1"/>
  <c r="U2" i="1"/>
  <c r="I3" i="1"/>
  <c r="I10" i="1"/>
  <c r="H12" i="1"/>
  <c r="F12" i="1"/>
  <c r="I12" i="1" s="1"/>
  <c r="H11" i="1"/>
  <c r="F11" i="1"/>
  <c r="I11" i="1" s="1"/>
  <c r="H10" i="1"/>
  <c r="F10" i="1"/>
  <c r="H9" i="1"/>
  <c r="F9" i="1"/>
  <c r="I9" i="1" s="1"/>
  <c r="H8" i="1"/>
  <c r="F8" i="1"/>
  <c r="I8" i="1" s="1"/>
  <c r="H7" i="1"/>
  <c r="F7" i="1"/>
  <c r="I7" i="1" s="1"/>
  <c r="H6" i="1"/>
  <c r="F6" i="1"/>
  <c r="I6" i="1" s="1"/>
  <c r="H5" i="1"/>
  <c r="F5" i="1"/>
  <c r="I5" i="1" s="1"/>
  <c r="H4" i="1"/>
  <c r="F4" i="1"/>
  <c r="I4" i="1" s="1"/>
  <c r="H3" i="1"/>
  <c r="F3" i="1"/>
  <c r="H2" i="1"/>
  <c r="F2" i="1"/>
  <c r="I2" i="1" s="1"/>
  <c r="J3" i="1" l="1"/>
  <c r="J10" i="1"/>
  <c r="J11" i="1"/>
  <c r="J4" i="1"/>
  <c r="K4" i="1" s="1"/>
  <c r="Q4" i="1" s="1"/>
  <c r="J6" i="1"/>
  <c r="J2" i="1"/>
  <c r="K2" i="1" s="1"/>
  <c r="K6" i="1"/>
  <c r="J12" i="1"/>
  <c r="K12" i="1" s="1"/>
  <c r="J9" i="1"/>
  <c r="K9" i="1" s="1"/>
  <c r="Q9" i="1" s="1"/>
  <c r="J8" i="1"/>
  <c r="K8" i="1" s="1"/>
  <c r="Q8" i="1" s="1"/>
  <c r="J7" i="1"/>
  <c r="K7" i="1" s="1"/>
  <c r="Q7" i="1" s="1"/>
  <c r="J5" i="1"/>
  <c r="K5" i="1" s="1"/>
  <c r="Q5" i="1" s="1"/>
  <c r="K3" i="1"/>
  <c r="Q3" i="1" s="1"/>
  <c r="K10" i="1"/>
  <c r="Q10" i="1" s="1"/>
  <c r="K11" i="1"/>
  <c r="Q11" i="1" s="1"/>
  <c r="W12" i="1" l="1"/>
  <c r="Q12" i="1"/>
  <c r="W6" i="1"/>
  <c r="Q6" i="1"/>
  <c r="V6" i="1"/>
  <c r="V2" i="1"/>
  <c r="Q2" i="1"/>
  <c r="W5" i="1"/>
  <c r="V5" i="1"/>
  <c r="W7" i="1"/>
  <c r="V7" i="1"/>
  <c r="W8" i="1"/>
  <c r="V8" i="1"/>
  <c r="V9" i="1"/>
  <c r="W9" i="1"/>
  <c r="V12" i="1"/>
  <c r="W4" i="1"/>
  <c r="V4" i="1"/>
  <c r="W11" i="1"/>
  <c r="V11" i="1"/>
  <c r="W10" i="1"/>
  <c r="V10" i="1"/>
  <c r="W3" i="1"/>
  <c r="V3" i="1"/>
  <c r="W2" i="1"/>
</calcChain>
</file>

<file path=xl/sharedStrings.xml><?xml version="1.0" encoding="utf-8"?>
<sst xmlns="http://schemas.openxmlformats.org/spreadsheetml/2006/main" count="88" uniqueCount="39">
  <si>
    <t>Knockout strong beer</t>
  </si>
  <si>
    <t>500ml</t>
  </si>
  <si>
    <t>Beer</t>
  </si>
  <si>
    <t>cartons</t>
  </si>
  <si>
    <t>No of Beers</t>
  </si>
  <si>
    <t>Beer Quantity</t>
  </si>
  <si>
    <t>Total Beers</t>
  </si>
  <si>
    <t>Price</t>
  </si>
  <si>
    <t>GST</t>
  </si>
  <si>
    <t>Total Price</t>
  </si>
  <si>
    <t>Per Beer Cost</t>
  </si>
  <si>
    <t>Fair price</t>
  </si>
  <si>
    <t>Top Plus</t>
  </si>
  <si>
    <t>Nanadha</t>
  </si>
  <si>
    <t>Cone Stone</t>
  </si>
  <si>
    <t>Budwiser Magnum</t>
  </si>
  <si>
    <t>2 for 7.8</t>
  </si>
  <si>
    <t>Top Plus Offer</t>
  </si>
  <si>
    <t>Haywards 5000</t>
  </si>
  <si>
    <t>Can/Bottle</t>
  </si>
  <si>
    <t>Can</t>
  </si>
  <si>
    <t>3 for 10</t>
  </si>
  <si>
    <t>CarlsBerg</t>
  </si>
  <si>
    <t>Heineken Long</t>
  </si>
  <si>
    <t>Kalyani Black Label</t>
  </si>
  <si>
    <t>Kalyani Red Label</t>
  </si>
  <si>
    <t>Anchor strong</t>
  </si>
  <si>
    <t>2 for 8</t>
  </si>
  <si>
    <t>Tiger CA</t>
  </si>
  <si>
    <t>Bullet</t>
  </si>
  <si>
    <t>King Fisher</t>
  </si>
  <si>
    <t>profit opt2</t>
  </si>
  <si>
    <t>BCRS</t>
  </si>
  <si>
    <t>3Beers + Boiled Items</t>
  </si>
  <si>
    <t>3 Beers, Boiled Item &amp; Chicken Fry</t>
  </si>
  <si>
    <t>3 Beers Cost</t>
  </si>
  <si>
    <t>3 Beers Offer</t>
  </si>
  <si>
    <t>Profit Opt1</t>
  </si>
  <si>
    <t>profit opt3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</si>
</sst>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0" fillId="0" borderId="0" xfId="0" applyNumberFormat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4" fontId="1" fillId="0" borderId="1" xfId="0" applyNumberFormat="1" applyFont="1" applyBorder="1"/>
    <xf numFmtId="4" fontId="0" fillId="0" borderId="1" xfId="0" applyNumberFormat="1" applyBorder="1"/>
    <xf numFmtId="4" fontId="1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E6207-5458-468E-B34D-7021BE0C5ED9}">
  <dimension ref="A1:W27"/>
  <sheetViews>
    <sheetView tabSelected="1" workbookViewId="0">
      <selection activeCell="F25" sqref="F25"/>
    </sheetView>
  </sheetViews>
  <sheetFormatPr defaultRowHeight="15" x14ac:dyDescent="0.25"/>
  <cols>
    <col min="1" max="1" width="19.85546875" bestFit="1" customWidth="1"/>
    <col min="2" max="2" width="19.85546875" style="3" customWidth="1"/>
    <col min="3" max="3" width="20.5703125" style="3" bestFit="1" customWidth="1"/>
    <col min="4" max="5" width="32.28515625" style="3" bestFit="1" customWidth="1"/>
    <col min="6" max="6" width="9.140625" style="3"/>
    <col min="7" max="10" width="9.140625" style="4"/>
    <col min="11" max="11" width="12.42578125" style="4" bestFit="1" customWidth="1"/>
    <col min="12" max="14" width="9.140625" style="3"/>
    <col min="15" max="15" width="11.5703125" style="3" bestFit="1" customWidth="1"/>
    <col min="16" max="16" width="13.85546875" style="3" bestFit="1" customWidth="1"/>
    <col min="17" max="18" width="13.85546875" style="15" customWidth="1"/>
    <col min="19" max="19" width="20.5703125" style="3" bestFit="1" customWidth="1"/>
    <col min="20" max="20" width="27.5703125" style="3" bestFit="1" customWidth="1"/>
    <col min="21" max="21" width="27.5703125" style="4" customWidth="1"/>
    <col min="22" max="23" width="10.42578125" style="2" bestFit="1" customWidth="1"/>
  </cols>
  <sheetData>
    <row r="1" spans="1:23" s="1" customFormat="1" x14ac:dyDescent="0.25">
      <c r="A1" s="5" t="s">
        <v>2</v>
      </c>
      <c r="B1" s="6" t="s">
        <v>19</v>
      </c>
      <c r="C1" s="6" t="s">
        <v>3</v>
      </c>
      <c r="D1" s="6" t="s">
        <v>4</v>
      </c>
      <c r="E1" s="6" t="s">
        <v>5</v>
      </c>
      <c r="F1" s="6" t="s">
        <v>6</v>
      </c>
      <c r="G1" s="7" t="s">
        <v>7</v>
      </c>
      <c r="H1" s="7" t="s">
        <v>8</v>
      </c>
      <c r="I1" s="7" t="s">
        <v>32</v>
      </c>
      <c r="J1" s="7" t="s">
        <v>9</v>
      </c>
      <c r="K1" s="7" t="s">
        <v>10</v>
      </c>
      <c r="L1" s="6" t="s">
        <v>11</v>
      </c>
      <c r="M1" s="6" t="s">
        <v>12</v>
      </c>
      <c r="N1" s="6" t="s">
        <v>13</v>
      </c>
      <c r="O1" s="8" t="s">
        <v>14</v>
      </c>
      <c r="P1" s="6" t="s">
        <v>17</v>
      </c>
      <c r="Q1" s="13" t="s">
        <v>35</v>
      </c>
      <c r="R1" s="16" t="s">
        <v>36</v>
      </c>
      <c r="S1" s="8" t="s">
        <v>33</v>
      </c>
      <c r="T1" s="8" t="s">
        <v>34</v>
      </c>
      <c r="U1" s="20" t="s">
        <v>37</v>
      </c>
      <c r="V1" s="18" t="s">
        <v>31</v>
      </c>
      <c r="W1" s="18" t="s">
        <v>38</v>
      </c>
    </row>
    <row r="2" spans="1:23" x14ac:dyDescent="0.25">
      <c r="A2" s="9" t="s">
        <v>0</v>
      </c>
      <c r="B2" s="10" t="s">
        <v>20</v>
      </c>
      <c r="C2" s="10">
        <v>1</v>
      </c>
      <c r="D2" s="10">
        <v>24</v>
      </c>
      <c r="E2" s="10" t="s">
        <v>1</v>
      </c>
      <c r="F2" s="10">
        <f>C2*D2</f>
        <v>24</v>
      </c>
      <c r="G2" s="11">
        <v>78</v>
      </c>
      <c r="H2" s="11">
        <f>G2*9%</f>
        <v>7.02</v>
      </c>
      <c r="I2" s="11">
        <f>F2*0.1</f>
        <v>2.4000000000000004</v>
      </c>
      <c r="J2" s="11">
        <f>G2+H2+I2</f>
        <v>87.42</v>
      </c>
      <c r="K2" s="11">
        <f>J2/D2</f>
        <v>3.6425000000000001</v>
      </c>
      <c r="L2" s="10">
        <v>3.7</v>
      </c>
      <c r="M2" s="10">
        <v>3.9</v>
      </c>
      <c r="N2" s="10">
        <v>4</v>
      </c>
      <c r="O2" s="12">
        <v>4.5</v>
      </c>
      <c r="P2" s="10" t="s">
        <v>16</v>
      </c>
      <c r="Q2" s="14">
        <f>K2*3</f>
        <v>10.9275</v>
      </c>
      <c r="R2" s="17">
        <v>13</v>
      </c>
      <c r="S2" s="12">
        <v>15</v>
      </c>
      <c r="T2" s="12">
        <v>20</v>
      </c>
      <c r="U2" s="21">
        <f>R2-(K2*3)</f>
        <v>2.0724999999999998</v>
      </c>
      <c r="V2" s="19">
        <f>S2-((K2*3)+1)</f>
        <v>3.0724999999999998</v>
      </c>
      <c r="W2" s="19">
        <f>T2-((K2*3)+1+3)</f>
        <v>5.0724999999999998</v>
      </c>
    </row>
    <row r="3" spans="1:23" x14ac:dyDescent="0.25">
      <c r="A3" s="9" t="s">
        <v>15</v>
      </c>
      <c r="B3" s="10" t="s">
        <v>20</v>
      </c>
      <c r="C3" s="10">
        <v>3</v>
      </c>
      <c r="D3" s="10">
        <v>12</v>
      </c>
      <c r="E3" s="10" t="s">
        <v>1</v>
      </c>
      <c r="F3" s="10">
        <f t="shared" ref="F3:F12" si="0">C3*D3</f>
        <v>36</v>
      </c>
      <c r="G3" s="11">
        <v>35</v>
      </c>
      <c r="H3" s="11">
        <f t="shared" ref="H3:H12" si="1">G3*9%</f>
        <v>3.15</v>
      </c>
      <c r="I3" s="11">
        <f t="shared" ref="I3:I12" si="2">F3*0.1</f>
        <v>3.6</v>
      </c>
      <c r="J3" s="11">
        <f t="shared" ref="J3:J12" si="3">G3+H3+I3</f>
        <v>41.75</v>
      </c>
      <c r="K3" s="11">
        <f t="shared" ref="K3:K12" si="4">J3/D3</f>
        <v>3.4791666666666665</v>
      </c>
      <c r="L3" s="10"/>
      <c r="M3" s="10"/>
      <c r="N3" s="10"/>
      <c r="O3" s="12">
        <v>4.5</v>
      </c>
      <c r="P3" s="10"/>
      <c r="Q3" s="14">
        <f t="shared" ref="Q3:Q12" si="5">K3*3</f>
        <v>10.4375</v>
      </c>
      <c r="R3" s="17">
        <v>13</v>
      </c>
      <c r="S3" s="12">
        <v>15</v>
      </c>
      <c r="T3" s="12">
        <v>20</v>
      </c>
      <c r="U3" s="21">
        <f t="shared" ref="U3:U12" si="6">R3-(K3*3)</f>
        <v>2.5625</v>
      </c>
      <c r="V3" s="19">
        <f t="shared" ref="V3:V12" si="7">S3-((K3*3)+1)</f>
        <v>3.5625</v>
      </c>
      <c r="W3" s="19">
        <f t="shared" ref="W3:W12" si="8">T3-((K3*3)+1+3)</f>
        <v>5.5625</v>
      </c>
    </row>
    <row r="4" spans="1:23" x14ac:dyDescent="0.25">
      <c r="A4" s="9" t="s">
        <v>18</v>
      </c>
      <c r="B4" s="10" t="s">
        <v>20</v>
      </c>
      <c r="C4" s="10">
        <v>2</v>
      </c>
      <c r="D4" s="10">
        <v>24</v>
      </c>
      <c r="E4" s="10" t="s">
        <v>1</v>
      </c>
      <c r="F4" s="10">
        <f t="shared" si="0"/>
        <v>48</v>
      </c>
      <c r="G4" s="11">
        <v>75</v>
      </c>
      <c r="H4" s="11">
        <f t="shared" si="1"/>
        <v>6.75</v>
      </c>
      <c r="I4" s="11">
        <f t="shared" si="2"/>
        <v>4.8000000000000007</v>
      </c>
      <c r="J4" s="11">
        <f t="shared" si="3"/>
        <v>86.55</v>
      </c>
      <c r="K4" s="11">
        <f t="shared" si="4"/>
        <v>3.6062499999999997</v>
      </c>
      <c r="L4" s="10">
        <v>3.3</v>
      </c>
      <c r="M4" s="10"/>
      <c r="N4" s="10">
        <v>4.4000000000000004</v>
      </c>
      <c r="O4" s="12">
        <v>4.5</v>
      </c>
      <c r="P4" s="10" t="s">
        <v>21</v>
      </c>
      <c r="Q4" s="14">
        <f t="shared" si="5"/>
        <v>10.81875</v>
      </c>
      <c r="R4" s="17">
        <v>12</v>
      </c>
      <c r="S4" s="12">
        <v>15</v>
      </c>
      <c r="T4" s="12">
        <v>20</v>
      </c>
      <c r="U4" s="21">
        <f t="shared" si="6"/>
        <v>1.1812500000000004</v>
      </c>
      <c r="V4" s="19">
        <f t="shared" si="7"/>
        <v>3.1812500000000004</v>
      </c>
      <c r="W4" s="19">
        <f t="shared" si="8"/>
        <v>5.1812500000000004</v>
      </c>
    </row>
    <row r="5" spans="1:23" x14ac:dyDescent="0.25">
      <c r="A5" s="9" t="s">
        <v>22</v>
      </c>
      <c r="B5" s="10" t="s">
        <v>20</v>
      </c>
      <c r="C5" s="10">
        <v>1</v>
      </c>
      <c r="D5" s="10">
        <v>24</v>
      </c>
      <c r="E5" s="10" t="s">
        <v>1</v>
      </c>
      <c r="F5" s="10">
        <f t="shared" si="0"/>
        <v>24</v>
      </c>
      <c r="G5" s="11">
        <v>67</v>
      </c>
      <c r="H5" s="11">
        <f t="shared" si="1"/>
        <v>6.0299999999999994</v>
      </c>
      <c r="I5" s="11">
        <f t="shared" si="2"/>
        <v>2.4000000000000004</v>
      </c>
      <c r="J5" s="11">
        <f t="shared" si="3"/>
        <v>75.430000000000007</v>
      </c>
      <c r="K5" s="11">
        <f t="shared" si="4"/>
        <v>3.1429166666666668</v>
      </c>
      <c r="L5" s="10">
        <v>5.3</v>
      </c>
      <c r="M5" s="10"/>
      <c r="N5" s="10">
        <v>4</v>
      </c>
      <c r="O5" s="12">
        <v>4.5</v>
      </c>
      <c r="P5" s="10"/>
      <c r="Q5" s="14">
        <f t="shared" si="5"/>
        <v>9.4287500000000009</v>
      </c>
      <c r="R5" s="17">
        <v>12</v>
      </c>
      <c r="S5" s="12">
        <v>15</v>
      </c>
      <c r="T5" s="12">
        <v>20</v>
      </c>
      <c r="U5" s="21">
        <f t="shared" si="6"/>
        <v>2.5712499999999991</v>
      </c>
      <c r="V5" s="19">
        <f t="shared" si="7"/>
        <v>4.5712499999999991</v>
      </c>
      <c r="W5" s="19">
        <f t="shared" si="8"/>
        <v>6.5712499999999991</v>
      </c>
    </row>
    <row r="6" spans="1:23" x14ac:dyDescent="0.25">
      <c r="A6" s="9" t="s">
        <v>23</v>
      </c>
      <c r="B6" s="10" t="s">
        <v>20</v>
      </c>
      <c r="C6" s="10">
        <v>1</v>
      </c>
      <c r="D6" s="10">
        <v>24</v>
      </c>
      <c r="E6" s="10" t="s">
        <v>1</v>
      </c>
      <c r="F6" s="10">
        <f t="shared" si="0"/>
        <v>24</v>
      </c>
      <c r="G6" s="11">
        <v>72</v>
      </c>
      <c r="H6" s="11">
        <f t="shared" si="1"/>
        <v>6.4799999999999995</v>
      </c>
      <c r="I6" s="11">
        <f t="shared" si="2"/>
        <v>2.4000000000000004</v>
      </c>
      <c r="J6" s="11">
        <f t="shared" si="3"/>
        <v>80.88000000000001</v>
      </c>
      <c r="K6" s="11">
        <f t="shared" si="4"/>
        <v>3.3700000000000006</v>
      </c>
      <c r="L6" s="10">
        <v>5.4</v>
      </c>
      <c r="M6" s="10"/>
      <c r="N6" s="10">
        <v>4.0999999999999996</v>
      </c>
      <c r="O6" s="12">
        <v>4.5</v>
      </c>
      <c r="P6" s="10"/>
      <c r="Q6" s="14">
        <f t="shared" si="5"/>
        <v>10.110000000000001</v>
      </c>
      <c r="R6" s="17">
        <v>12</v>
      </c>
      <c r="S6" s="12">
        <v>15</v>
      </c>
      <c r="T6" s="12">
        <v>20</v>
      </c>
      <c r="U6" s="21">
        <f t="shared" si="6"/>
        <v>1.8899999999999988</v>
      </c>
      <c r="V6" s="19">
        <f t="shared" si="7"/>
        <v>3.8899999999999988</v>
      </c>
      <c r="W6" s="19">
        <f t="shared" si="8"/>
        <v>5.8899999999999988</v>
      </c>
    </row>
    <row r="7" spans="1:23" x14ac:dyDescent="0.25">
      <c r="A7" s="9" t="s">
        <v>24</v>
      </c>
      <c r="B7" s="10" t="s">
        <v>20</v>
      </c>
      <c r="C7" s="10">
        <v>1</v>
      </c>
      <c r="D7" s="10">
        <v>24</v>
      </c>
      <c r="E7" s="10" t="s">
        <v>1</v>
      </c>
      <c r="F7" s="10">
        <f t="shared" si="0"/>
        <v>24</v>
      </c>
      <c r="G7" s="11">
        <v>80.12</v>
      </c>
      <c r="H7" s="11">
        <f t="shared" si="1"/>
        <v>7.2107999999999999</v>
      </c>
      <c r="I7" s="11">
        <f t="shared" si="2"/>
        <v>2.4000000000000004</v>
      </c>
      <c r="J7" s="11">
        <f t="shared" si="3"/>
        <v>89.730800000000016</v>
      </c>
      <c r="K7" s="11">
        <f t="shared" si="4"/>
        <v>3.738783333333334</v>
      </c>
      <c r="L7" s="10">
        <v>4.3899999999999997</v>
      </c>
      <c r="M7" s="10"/>
      <c r="N7" s="10">
        <v>4.0999999999999996</v>
      </c>
      <c r="O7" s="12">
        <v>4.5</v>
      </c>
      <c r="P7" s="10"/>
      <c r="Q7" s="14">
        <f t="shared" si="5"/>
        <v>11.216350000000002</v>
      </c>
      <c r="R7" s="17">
        <v>13</v>
      </c>
      <c r="S7" s="12">
        <v>15</v>
      </c>
      <c r="T7" s="12">
        <v>20</v>
      </c>
      <c r="U7" s="21">
        <f t="shared" si="6"/>
        <v>1.783649999999998</v>
      </c>
      <c r="V7" s="19">
        <f t="shared" si="7"/>
        <v>2.783649999999998</v>
      </c>
      <c r="W7" s="19">
        <f t="shared" si="8"/>
        <v>4.783649999999998</v>
      </c>
    </row>
    <row r="8" spans="1:23" x14ac:dyDescent="0.25">
      <c r="A8" s="9" t="s">
        <v>25</v>
      </c>
      <c r="B8" s="10" t="s">
        <v>20</v>
      </c>
      <c r="C8" s="10">
        <v>1</v>
      </c>
      <c r="D8" s="10">
        <v>24</v>
      </c>
      <c r="E8" s="10" t="s">
        <v>1</v>
      </c>
      <c r="F8" s="10">
        <f t="shared" si="0"/>
        <v>24</v>
      </c>
      <c r="G8" s="11">
        <v>69.900000000000006</v>
      </c>
      <c r="H8" s="11">
        <f t="shared" si="1"/>
        <v>6.2910000000000004</v>
      </c>
      <c r="I8" s="11">
        <f t="shared" si="2"/>
        <v>2.4000000000000004</v>
      </c>
      <c r="J8" s="11">
        <f t="shared" si="3"/>
        <v>78.591000000000008</v>
      </c>
      <c r="K8" s="11">
        <f t="shared" si="4"/>
        <v>3.2746250000000003</v>
      </c>
      <c r="L8" s="10"/>
      <c r="M8" s="10">
        <v>3.5</v>
      </c>
      <c r="N8" s="10"/>
      <c r="O8" s="12">
        <v>4.5</v>
      </c>
      <c r="P8" s="10"/>
      <c r="Q8" s="14">
        <f t="shared" si="5"/>
        <v>9.823875000000001</v>
      </c>
      <c r="R8" s="17">
        <v>12</v>
      </c>
      <c r="S8" s="12">
        <v>15</v>
      </c>
      <c r="T8" s="12">
        <v>20</v>
      </c>
      <c r="U8" s="21">
        <f t="shared" si="6"/>
        <v>2.176124999999999</v>
      </c>
      <c r="V8" s="19">
        <f t="shared" si="7"/>
        <v>4.176124999999999</v>
      </c>
      <c r="W8" s="19">
        <f t="shared" si="8"/>
        <v>6.176124999999999</v>
      </c>
    </row>
    <row r="9" spans="1:23" x14ac:dyDescent="0.25">
      <c r="A9" s="9" t="s">
        <v>26</v>
      </c>
      <c r="B9" s="10" t="s">
        <v>20</v>
      </c>
      <c r="C9" s="10">
        <v>1</v>
      </c>
      <c r="D9" s="10">
        <v>24</v>
      </c>
      <c r="E9" s="10" t="s">
        <v>1</v>
      </c>
      <c r="F9" s="10">
        <f t="shared" si="0"/>
        <v>24</v>
      </c>
      <c r="G9" s="11">
        <v>82</v>
      </c>
      <c r="H9" s="11">
        <f t="shared" si="1"/>
        <v>7.38</v>
      </c>
      <c r="I9" s="11">
        <f t="shared" si="2"/>
        <v>2.4000000000000004</v>
      </c>
      <c r="J9" s="11">
        <f t="shared" si="3"/>
        <v>91.78</v>
      </c>
      <c r="K9" s="11">
        <f t="shared" si="4"/>
        <v>3.8241666666666667</v>
      </c>
      <c r="L9" s="10">
        <v>4.2300000000000004</v>
      </c>
      <c r="M9" s="10">
        <v>4</v>
      </c>
      <c r="N9" s="10">
        <v>4.0999999999999996</v>
      </c>
      <c r="O9" s="12">
        <v>4.5</v>
      </c>
      <c r="P9" s="10" t="s">
        <v>27</v>
      </c>
      <c r="Q9" s="14">
        <f t="shared" si="5"/>
        <v>11.4725</v>
      </c>
      <c r="R9" s="17">
        <v>13</v>
      </c>
      <c r="S9" s="12">
        <v>16</v>
      </c>
      <c r="T9" s="12">
        <v>21</v>
      </c>
      <c r="U9" s="21">
        <f t="shared" si="6"/>
        <v>1.5274999999999999</v>
      </c>
      <c r="V9" s="19">
        <f t="shared" si="7"/>
        <v>3.5274999999999999</v>
      </c>
      <c r="W9" s="19">
        <f t="shared" si="8"/>
        <v>5.5274999999999999</v>
      </c>
    </row>
    <row r="10" spans="1:23" x14ac:dyDescent="0.25">
      <c r="A10" s="9" t="s">
        <v>28</v>
      </c>
      <c r="B10" s="10" t="s">
        <v>20</v>
      </c>
      <c r="C10" s="10">
        <v>1</v>
      </c>
      <c r="D10" s="10">
        <v>24</v>
      </c>
      <c r="E10" s="10" t="s">
        <v>1</v>
      </c>
      <c r="F10" s="10">
        <f t="shared" si="0"/>
        <v>24</v>
      </c>
      <c r="G10" s="11">
        <v>94.08</v>
      </c>
      <c r="H10" s="11">
        <f t="shared" si="1"/>
        <v>8.4672000000000001</v>
      </c>
      <c r="I10" s="11">
        <f t="shared" si="2"/>
        <v>2.4000000000000004</v>
      </c>
      <c r="J10" s="11">
        <f t="shared" si="3"/>
        <v>104.94720000000001</v>
      </c>
      <c r="K10" s="11">
        <f t="shared" si="4"/>
        <v>4.3728000000000007</v>
      </c>
      <c r="L10" s="10">
        <v>4.74</v>
      </c>
      <c r="M10" s="10"/>
      <c r="N10" s="10">
        <v>3.9</v>
      </c>
      <c r="O10" s="12">
        <v>6</v>
      </c>
      <c r="P10" s="10"/>
      <c r="Q10" s="14">
        <f t="shared" si="5"/>
        <v>13.118400000000001</v>
      </c>
      <c r="R10" s="17">
        <v>15</v>
      </c>
      <c r="S10" s="12">
        <v>18</v>
      </c>
      <c r="T10" s="12">
        <v>23</v>
      </c>
      <c r="U10" s="21">
        <f t="shared" si="6"/>
        <v>1.8815999999999988</v>
      </c>
      <c r="V10" s="19">
        <f t="shared" si="7"/>
        <v>3.8815999999999988</v>
      </c>
      <c r="W10" s="19">
        <f t="shared" si="8"/>
        <v>5.8815999999999988</v>
      </c>
    </row>
    <row r="11" spans="1:23" x14ac:dyDescent="0.25">
      <c r="A11" s="9" t="s">
        <v>29</v>
      </c>
      <c r="B11" s="10" t="s">
        <v>20</v>
      </c>
      <c r="C11" s="10">
        <v>1</v>
      </c>
      <c r="D11" s="10">
        <v>24</v>
      </c>
      <c r="E11" s="10" t="s">
        <v>1</v>
      </c>
      <c r="F11" s="10">
        <f t="shared" si="0"/>
        <v>24</v>
      </c>
      <c r="G11" s="11">
        <v>73.680000000000007</v>
      </c>
      <c r="H11" s="11">
        <f t="shared" si="1"/>
        <v>6.6312000000000006</v>
      </c>
      <c r="I11" s="11">
        <f t="shared" si="2"/>
        <v>2.4000000000000004</v>
      </c>
      <c r="J11" s="11">
        <f t="shared" si="3"/>
        <v>82.711200000000019</v>
      </c>
      <c r="K11" s="11">
        <f t="shared" si="4"/>
        <v>3.4463000000000008</v>
      </c>
      <c r="L11" s="10">
        <v>3.71</v>
      </c>
      <c r="M11" s="10">
        <v>3.3</v>
      </c>
      <c r="N11" s="10"/>
      <c r="O11" s="12">
        <v>4.5</v>
      </c>
      <c r="P11" s="10" t="s">
        <v>21</v>
      </c>
      <c r="Q11" s="14">
        <f t="shared" si="5"/>
        <v>10.338900000000002</v>
      </c>
      <c r="R11" s="17">
        <v>12</v>
      </c>
      <c r="S11" s="12">
        <v>15</v>
      </c>
      <c r="T11" s="12">
        <v>20</v>
      </c>
      <c r="U11" s="21">
        <f t="shared" si="6"/>
        <v>1.6610999999999976</v>
      </c>
      <c r="V11" s="19">
        <f t="shared" si="7"/>
        <v>3.6610999999999976</v>
      </c>
      <c r="W11" s="19">
        <f t="shared" si="8"/>
        <v>5.6610999999999976</v>
      </c>
    </row>
    <row r="12" spans="1:23" x14ac:dyDescent="0.25">
      <c r="A12" s="9" t="s">
        <v>30</v>
      </c>
      <c r="B12" s="10" t="s">
        <v>20</v>
      </c>
      <c r="C12" s="10">
        <v>1</v>
      </c>
      <c r="D12" s="10">
        <v>24</v>
      </c>
      <c r="E12" s="10" t="s">
        <v>1</v>
      </c>
      <c r="F12" s="10">
        <f t="shared" si="0"/>
        <v>24</v>
      </c>
      <c r="G12" s="11">
        <v>82.8</v>
      </c>
      <c r="H12" s="11">
        <f t="shared" si="1"/>
        <v>7.4519999999999991</v>
      </c>
      <c r="I12" s="11">
        <f t="shared" si="2"/>
        <v>2.4000000000000004</v>
      </c>
      <c r="J12" s="11">
        <f t="shared" si="3"/>
        <v>92.652000000000001</v>
      </c>
      <c r="K12" s="11">
        <f t="shared" si="4"/>
        <v>3.8605</v>
      </c>
      <c r="L12" s="10"/>
      <c r="M12" s="10"/>
      <c r="N12" s="10"/>
      <c r="O12" s="12">
        <v>4.5</v>
      </c>
      <c r="P12" s="10"/>
      <c r="Q12" s="14">
        <f t="shared" si="5"/>
        <v>11.5815</v>
      </c>
      <c r="R12" s="17">
        <v>13</v>
      </c>
      <c r="S12" s="12">
        <v>16</v>
      </c>
      <c r="T12" s="12">
        <v>21</v>
      </c>
      <c r="U12" s="21">
        <f t="shared" si="6"/>
        <v>1.4184999999999999</v>
      </c>
      <c r="V12" s="19">
        <f t="shared" si="7"/>
        <v>3.4184999999999999</v>
      </c>
      <c r="W12" s="19">
        <f t="shared" si="8"/>
        <v>5.4184999999999999</v>
      </c>
    </row>
    <row r="16" spans="1:23" x14ac:dyDescent="0.25">
      <c r="A16" s="5" t="s">
        <v>2</v>
      </c>
      <c r="B16" s="8" t="s">
        <v>14</v>
      </c>
      <c r="C16" s="16" t="s">
        <v>36</v>
      </c>
      <c r="D16" s="8" t="s">
        <v>33</v>
      </c>
      <c r="E16" s="8" t="s">
        <v>34</v>
      </c>
    </row>
    <row r="17" spans="1:5" x14ac:dyDescent="0.25">
      <c r="A17" s="9" t="s">
        <v>0</v>
      </c>
      <c r="B17" s="12">
        <v>4.5</v>
      </c>
      <c r="C17" s="17">
        <v>13</v>
      </c>
      <c r="D17" s="12">
        <v>16</v>
      </c>
      <c r="E17" s="12">
        <v>21</v>
      </c>
    </row>
    <row r="18" spans="1:5" x14ac:dyDescent="0.25">
      <c r="A18" s="9" t="s">
        <v>15</v>
      </c>
      <c r="B18" s="12">
        <v>4.5</v>
      </c>
      <c r="C18" s="17">
        <v>13</v>
      </c>
      <c r="D18" s="12">
        <v>16</v>
      </c>
      <c r="E18" s="12">
        <v>21</v>
      </c>
    </row>
    <row r="19" spans="1:5" x14ac:dyDescent="0.25">
      <c r="A19" s="9" t="s">
        <v>18</v>
      </c>
      <c r="B19" s="12">
        <v>4.5</v>
      </c>
      <c r="C19" s="17">
        <v>12</v>
      </c>
      <c r="D19" s="12">
        <v>15</v>
      </c>
      <c r="E19" s="12">
        <v>20</v>
      </c>
    </row>
    <row r="20" spans="1:5" x14ac:dyDescent="0.25">
      <c r="A20" s="9" t="s">
        <v>22</v>
      </c>
      <c r="B20" s="12">
        <v>4.5</v>
      </c>
      <c r="C20" s="17">
        <v>12</v>
      </c>
      <c r="D20" s="12">
        <v>15</v>
      </c>
      <c r="E20" s="12">
        <v>20</v>
      </c>
    </row>
    <row r="21" spans="1:5" x14ac:dyDescent="0.25">
      <c r="A21" s="9" t="s">
        <v>23</v>
      </c>
      <c r="B21" s="12">
        <v>4.5</v>
      </c>
      <c r="C21" s="17">
        <v>12</v>
      </c>
      <c r="D21" s="12">
        <v>15</v>
      </c>
      <c r="E21" s="12">
        <v>20</v>
      </c>
    </row>
    <row r="22" spans="1:5" x14ac:dyDescent="0.25">
      <c r="A22" s="9" t="s">
        <v>24</v>
      </c>
      <c r="B22" s="12">
        <v>4.5</v>
      </c>
      <c r="C22" s="17">
        <v>13</v>
      </c>
      <c r="D22" s="12">
        <v>16</v>
      </c>
      <c r="E22" s="12">
        <v>21</v>
      </c>
    </row>
    <row r="23" spans="1:5" x14ac:dyDescent="0.25">
      <c r="A23" s="9" t="s">
        <v>25</v>
      </c>
      <c r="B23" s="12">
        <v>4.5</v>
      </c>
      <c r="C23" s="17">
        <v>12</v>
      </c>
      <c r="D23" s="12">
        <v>15</v>
      </c>
      <c r="E23" s="12">
        <v>20</v>
      </c>
    </row>
    <row r="24" spans="1:5" x14ac:dyDescent="0.25">
      <c r="A24" s="9" t="s">
        <v>26</v>
      </c>
      <c r="B24" s="12">
        <v>4.5</v>
      </c>
      <c r="C24" s="17">
        <v>13</v>
      </c>
      <c r="D24" s="12">
        <v>16</v>
      </c>
      <c r="E24" s="12">
        <v>21</v>
      </c>
    </row>
    <row r="25" spans="1:5" x14ac:dyDescent="0.25">
      <c r="A25" s="9" t="s">
        <v>28</v>
      </c>
      <c r="B25" s="12">
        <v>6</v>
      </c>
      <c r="C25" s="17">
        <v>15</v>
      </c>
      <c r="D25" s="12">
        <v>18</v>
      </c>
      <c r="E25" s="12">
        <v>23</v>
      </c>
    </row>
    <row r="26" spans="1:5" x14ac:dyDescent="0.25">
      <c r="A26" s="9" t="s">
        <v>29</v>
      </c>
      <c r="B26" s="12">
        <v>4.5</v>
      </c>
      <c r="C26" s="17">
        <v>12</v>
      </c>
      <c r="D26" s="12">
        <v>15</v>
      </c>
      <c r="E26" s="12">
        <v>20</v>
      </c>
    </row>
    <row r="27" spans="1:5" x14ac:dyDescent="0.25">
      <c r="A27" s="9" t="s">
        <v>30</v>
      </c>
      <c r="B27" s="12">
        <v>4.5</v>
      </c>
      <c r="C27" s="17">
        <v>13</v>
      </c>
      <c r="D27" s="12">
        <v>16</v>
      </c>
      <c r="E27" s="12">
        <v>21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398EA-EAC7-40F1-9363-FB8C338B3171}">
  <dimension ref="A1:A12"/>
  <sheetViews>
    <sheetView workbookViewId="0">
      <selection sqref="A1:A12"/>
    </sheetView>
  </sheetViews>
  <sheetFormatPr defaultRowHeight="15" x14ac:dyDescent="0.25"/>
  <cols>
    <col min="1" max="1" width="19.85546875" bestFit="1" customWidth="1"/>
  </cols>
  <sheetData>
    <row r="1" spans="1:1" x14ac:dyDescent="0.25">
      <c r="A1" s="5" t="s">
        <v>2</v>
      </c>
    </row>
    <row r="2" spans="1:1" x14ac:dyDescent="0.25">
      <c r="A2" s="9" t="s">
        <v>0</v>
      </c>
    </row>
    <row r="3" spans="1:1" x14ac:dyDescent="0.25">
      <c r="A3" s="9" t="s">
        <v>15</v>
      </c>
    </row>
    <row r="4" spans="1:1" x14ac:dyDescent="0.25">
      <c r="A4" s="9" t="s">
        <v>18</v>
      </c>
    </row>
    <row r="5" spans="1:1" x14ac:dyDescent="0.25">
      <c r="A5" s="9" t="s">
        <v>22</v>
      </c>
    </row>
    <row r="6" spans="1:1" x14ac:dyDescent="0.25">
      <c r="A6" s="9" t="s">
        <v>23</v>
      </c>
    </row>
    <row r="7" spans="1:1" x14ac:dyDescent="0.25">
      <c r="A7" s="9" t="s">
        <v>24</v>
      </c>
    </row>
    <row r="8" spans="1:1" x14ac:dyDescent="0.25">
      <c r="A8" s="9" t="s">
        <v>25</v>
      </c>
    </row>
    <row r="9" spans="1:1" x14ac:dyDescent="0.25">
      <c r="A9" s="9" t="s">
        <v>26</v>
      </c>
    </row>
    <row r="10" spans="1:1" x14ac:dyDescent="0.25">
      <c r="A10" s="9" t="s">
        <v>28</v>
      </c>
    </row>
    <row r="11" spans="1:1" x14ac:dyDescent="0.25">
      <c r="A11" s="9" t="s">
        <v>29</v>
      </c>
    </row>
    <row r="12" spans="1:1" x14ac:dyDescent="0.25">
      <c r="A12" s="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Hitachi Vantara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2026-08-09T09:50:21Z</dcterms:created>
  <dcterms:modified xsi:type="dcterms:W3CDTF">2026-08-09T14:50:45Z</dcterms:modified>
</cp:coreProperties>
</file>