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pivotCacheDefinition+xml" PartName="/xl/pivotCache/pivotCacheDefinition1.xml"/>
  <Override ContentType="application/vnd.openxmlformats-officedocument.spreadsheetml.pivotCacheDefinition+xml" PartName="/xl/pivotCache/pivotCacheDefinition3.xml"/>
  <Override ContentType="application/vnd.openxmlformats-officedocument.spreadsheetml.pivotCacheDefinition+xml" PartName="/xl/pivotCache/pivotCacheDefinition2.xml"/>
  <Override ContentType="application/vnd.openxmlformats-officedocument.spreadsheetml.table+xml" PartName="/xl/tables/table4.xml"/>
  <Override ContentType="application/vnd.openxmlformats-officedocument.spreadsheetml.table+xml" PartName="/xl/tables/table3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pivotTable+xml" PartName="/xl/pivotTables/pivotTable1.xml"/>
  <Override ContentType="application/vnd.openxmlformats-officedocument.spreadsheetml.pivotTable+xml" PartName="/xl/pivotTables/pivotTable2.xml"/>
  <Override ContentType="application/vnd.openxmlformats-officedocument.spreadsheetml.pivotTable+xml" PartName="/xl/pivotTables/pivotTable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h26- Sales" sheetId="1" r:id="rId5"/>
    <sheet state="visible" name="Sales - Itemwise Report" sheetId="2" r:id="rId6"/>
    <sheet state="visible" name="Delivery Details" sheetId="3" r:id="rId7"/>
    <sheet state="visible" name="Detail4-02-Mar-26" sheetId="4" r:id="rId8"/>
    <sheet state="visible" name="Detail3-03-Mar-26" sheetId="5" r:id="rId9"/>
    <sheet state="visible" name="Detail2-03-Mar-26" sheetId="6" r:id="rId10"/>
    <sheet state="visible" name="Detail1-03-Mar-26" sheetId="7" r:id="rId11"/>
    <sheet state="visible" name="Cash Flow" sheetId="8" r:id="rId12"/>
    <sheet state="visible" name="Expenses" sheetId="9" r:id="rId13"/>
    <sheet state="visible" name="Pivot Expenses" sheetId="10" r:id="rId14"/>
  </sheets>
  <definedNames/>
  <calcPr/>
  <pivotCaches>
    <pivotCache cacheId="0" r:id="rId15"/>
    <pivotCache cacheId="1" r:id="rId16"/>
    <pivotCache cacheId="2" r:id="rId17"/>
  </pivotCaches>
</workbook>
</file>

<file path=xl/sharedStrings.xml><?xml version="1.0" encoding="utf-8"?>
<sst xmlns="http://schemas.openxmlformats.org/spreadsheetml/2006/main" count="350" uniqueCount="97">
  <si>
    <t>Date</t>
  </si>
  <si>
    <t>No Of Pax</t>
  </si>
  <si>
    <t>Cash</t>
  </si>
  <si>
    <t>Nets</t>
  </si>
  <si>
    <t>Visa</t>
  </si>
  <si>
    <t>Master</t>
  </si>
  <si>
    <t>PayNow</t>
  </si>
  <si>
    <t>Total</t>
  </si>
  <si>
    <t>Average</t>
  </si>
  <si>
    <t>Item Description</t>
  </si>
  <si>
    <t>Quantiry</t>
  </si>
  <si>
    <t>Unit Price</t>
  </si>
  <si>
    <t>Total Price</t>
  </si>
  <si>
    <t xml:space="preserve">Date </t>
  </si>
  <si>
    <t>Sum Of Total Price</t>
  </si>
  <si>
    <t>Sum of Total Price</t>
  </si>
  <si>
    <t>Beer- Carona</t>
  </si>
  <si>
    <t>Chats- Samosa</t>
  </si>
  <si>
    <t>Egg Curry</t>
  </si>
  <si>
    <t>Fast2</t>
  </si>
  <si>
    <t>Grand Total</t>
  </si>
  <si>
    <t>Hot Drinks</t>
  </si>
  <si>
    <t>Tandori Roti</t>
  </si>
  <si>
    <t>Gobi Manchurian</t>
  </si>
  <si>
    <t>Kabab</t>
  </si>
  <si>
    <t>Liqor Moiphes Black</t>
  </si>
  <si>
    <t>Misc Food &amp; Alcohol</t>
  </si>
  <si>
    <t>Masala Peanuts1</t>
  </si>
  <si>
    <t>Kabab From Tandori</t>
  </si>
  <si>
    <t>Small Plates</t>
  </si>
  <si>
    <t>Liqor Chivas Regal</t>
  </si>
  <si>
    <t>Rosted Pappad</t>
  </si>
  <si>
    <t>Drinks</t>
  </si>
  <si>
    <t>Beer</t>
  </si>
  <si>
    <t xml:space="preserve">Liqor </t>
  </si>
  <si>
    <t>Noodles</t>
  </si>
  <si>
    <t>Delivery Date</t>
  </si>
  <si>
    <t>Vendor</t>
  </si>
  <si>
    <t>Amount</t>
  </si>
  <si>
    <t>Status Paid</t>
  </si>
  <si>
    <t>Paid Through</t>
  </si>
  <si>
    <t>Paid By</t>
  </si>
  <si>
    <t>SUM of Amount</t>
  </si>
  <si>
    <t>Hairo</t>
  </si>
  <si>
    <t>Un-Paid</t>
  </si>
  <si>
    <t>DashMesh</t>
  </si>
  <si>
    <t>Barrow</t>
  </si>
  <si>
    <t>Vipin (Cash)</t>
  </si>
  <si>
    <t>Petty Cash</t>
  </si>
  <si>
    <t>Paid</t>
  </si>
  <si>
    <t>Top Plus</t>
  </si>
  <si>
    <t>True Colors</t>
  </si>
  <si>
    <t>Kachori</t>
  </si>
  <si>
    <t>paid</t>
  </si>
  <si>
    <t>Sowji Cash</t>
  </si>
  <si>
    <t>Fair Prise</t>
  </si>
  <si>
    <t>Bake with Yen</t>
  </si>
  <si>
    <t>Chuan Liquors</t>
  </si>
  <si>
    <t>Nandha</t>
  </si>
  <si>
    <t>Pretty Cash</t>
  </si>
  <si>
    <t>SP Muthaiah</t>
  </si>
  <si>
    <t>Coco Cola</t>
  </si>
  <si>
    <t>Vikram</t>
  </si>
  <si>
    <t>Aadhi Small Samosa</t>
  </si>
  <si>
    <t>Pacific Packing</t>
  </si>
  <si>
    <t>Aanandas Fresh Veg</t>
  </si>
  <si>
    <t>Counter Cash</t>
  </si>
  <si>
    <t>Sowi Cash</t>
  </si>
  <si>
    <t>SKP Take away covers</t>
  </si>
  <si>
    <t>Anandas Fresh</t>
  </si>
  <si>
    <t>Soujanya</t>
  </si>
  <si>
    <t>Madhav</t>
  </si>
  <si>
    <t>Vipin</t>
  </si>
  <si>
    <t>Items Purchased</t>
  </si>
  <si>
    <t>Cash on Hand</t>
  </si>
  <si>
    <t>Total Amount</t>
  </si>
  <si>
    <t>Order By</t>
  </si>
  <si>
    <t>Invoice No</t>
  </si>
  <si>
    <t>Ordered Date</t>
  </si>
  <si>
    <t>Delivered Date</t>
  </si>
  <si>
    <t>Description</t>
  </si>
  <si>
    <t>GST 9%</t>
  </si>
  <si>
    <t>Amul Tazza UHT Milk ( 12x 1 LTR)</t>
  </si>
  <si>
    <t>Nescafe 9 12 x 200GMs)</t>
  </si>
  <si>
    <t>MaxWill Fine Sugar( 4x 5KG)</t>
  </si>
  <si>
    <t>HF601525</t>
  </si>
  <si>
    <t>POTATOES BAG</t>
  </si>
  <si>
    <t>BOMBAY ONION BAG 3KG</t>
  </si>
  <si>
    <t>OLD GINGER</t>
  </si>
  <si>
    <t>GREEN CHILLIES PADI</t>
  </si>
  <si>
    <t>CORIANDER LEAVES</t>
  </si>
  <si>
    <t>YELLOW LEMON</t>
  </si>
  <si>
    <t>TOMATOES LOOSE</t>
  </si>
  <si>
    <t>FRESH EGGS CUCUMBER</t>
  </si>
  <si>
    <t>CUCUMBER</t>
  </si>
  <si>
    <t>Sum of GST 9%</t>
  </si>
  <si>
    <t>Sum of Grand 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</si>
</sst>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09]dd\-mmm\-yy"/>
    <numFmt numFmtId="165" formatCode="dd/mm/yyyy"/>
    <numFmt numFmtId="166" formatCode="D/M/YYYY"/>
    <numFmt numFmtId="167" formatCode="dd-mmm-yy"/>
  </numFmts>
  <fonts count="11">
    <font>
      <sz val="11.0"/>
      <color theme="1"/>
      <name val="Aptos Narrow"/>
      <scheme val="minor"/>
    </font>
    <font>
      <b/>
      <sz val="11.0"/>
      <color theme="1"/>
      <name val="Aptos Narrow"/>
    </font>
    <font>
      <b/>
      <sz val="11.0"/>
      <color theme="1"/>
      <name val="Arial"/>
    </font>
    <font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  <font>
      <b/>
      <color theme="1"/>
      <name val="Arial"/>
    </font>
    <font>
      <b/>
      <color theme="1"/>
      <name val="Aptos Narrow"/>
      <scheme val="minor"/>
    </font>
    <font>
      <color theme="1"/>
      <name val="Arial"/>
    </font>
    <font/>
    <font>
      <b/>
      <color rgb="FFFFFFFF"/>
      <name val="Aptos Narrow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00FF00"/>
        <bgColor rgb="FF00FF00"/>
      </patternFill>
    </fill>
    <fill>
      <patternFill patternType="solid">
        <fgColor theme="0"/>
        <bgColor theme="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FFFFFF"/>
      </right>
      <bottom style="thin">
        <color rgb="FFA3B2CC"/>
      </bottom>
    </border>
    <border>
      <left style="thin">
        <color rgb="FFFFFFFF"/>
      </left>
      <right style="thin">
        <color rgb="FFFFFFFF"/>
      </right>
      <bottom style="thin">
        <color rgb="FFA3B2CC"/>
      </bottom>
    </border>
    <border>
      <left style="thin">
        <color rgb="FFFFFFFF"/>
      </left>
      <bottom style="thin">
        <color rgb="FFA3B2CC"/>
      </bottom>
    </border>
    <border>
      <right style="thin">
        <color rgb="FFFFFFFF"/>
      </right>
      <top style="thin">
        <color rgb="FFA3B2CC"/>
      </top>
      <bottom style="thin">
        <color rgb="FFA3B2CC"/>
      </bottom>
    </border>
    <border>
      <left style="thin">
        <color rgb="FFFFFFFF"/>
      </left>
      <right style="thin">
        <color rgb="FFFFFFFF"/>
      </right>
      <top style="thin">
        <color rgb="FFA3B2CC"/>
      </top>
      <bottom style="thin">
        <color rgb="FFA3B2CC"/>
      </bottom>
    </border>
    <border>
      <left style="thin">
        <color rgb="FFFFFFFF"/>
      </left>
      <top style="thin">
        <color rgb="FFA3B2CC"/>
      </top>
      <bottom style="thin">
        <color rgb="FFA3B2CC"/>
      </bottom>
    </border>
  </borders>
  <cellStyleXfs count="1">
    <xf borderId="0" fillId="0" fontId="0" numFmtId="0" applyAlignment="1" applyFont="1"/>
  </cellStyleXfs>
  <cellXfs count="5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1" fillId="0" fontId="2" numFmtId="0" xfId="0" applyAlignment="1" applyBorder="1" applyFont="1">
      <alignment horizontal="center" readingOrder="0"/>
    </xf>
    <xf borderId="0" fillId="0" fontId="3" numFmtId="0" xfId="0" applyAlignment="1" applyFont="1">
      <alignment horizontal="center"/>
    </xf>
    <xf borderId="1" fillId="0" fontId="4" numFmtId="164" xfId="0" applyAlignment="1" applyBorder="1" applyFont="1" applyNumberFormat="1">
      <alignment horizontal="center"/>
    </xf>
    <xf borderId="1" fillId="0" fontId="4" numFmtId="3" xfId="0" applyAlignment="1" applyBorder="1" applyFont="1" applyNumberFormat="1">
      <alignment horizontal="center"/>
    </xf>
    <xf borderId="1" fillId="0" fontId="4" numFmtId="0" xfId="0" applyAlignment="1" applyBorder="1" applyFont="1">
      <alignment horizontal="center"/>
    </xf>
    <xf borderId="1" fillId="0" fontId="5" numFmtId="0" xfId="0" applyAlignment="1" applyBorder="1" applyFont="1">
      <alignment horizontal="center" readingOrder="0"/>
    </xf>
    <xf borderId="1" fillId="2" fontId="4" numFmtId="164" xfId="0" applyAlignment="1" applyBorder="1" applyFill="1" applyFont="1" applyNumberFormat="1">
      <alignment horizontal="center"/>
    </xf>
    <xf borderId="1" fillId="2" fontId="4" numFmtId="0" xfId="0" applyAlignment="1" applyBorder="1" applyFont="1">
      <alignment horizontal="center"/>
    </xf>
    <xf borderId="1" fillId="2" fontId="1" numFmtId="0" xfId="0" applyAlignment="1" applyBorder="1" applyFont="1">
      <alignment horizontal="center"/>
    </xf>
    <xf borderId="0" fillId="0" fontId="4" numFmtId="0" xfId="0" applyAlignment="1" applyFont="1">
      <alignment horizontal="center"/>
    </xf>
    <xf borderId="0" fillId="0" fontId="6" numFmtId="0" xfId="0" applyAlignment="1" applyFont="1">
      <alignment horizontal="center" readingOrder="0"/>
    </xf>
    <xf borderId="0" fillId="0" fontId="7" numFmtId="0" xfId="0" applyAlignment="1" applyFont="1">
      <alignment horizontal="center"/>
    </xf>
    <xf borderId="0" fillId="0" fontId="7" numFmtId="2" xfId="0" applyAlignment="1" applyFont="1" applyNumberFormat="1">
      <alignment horizontal="center"/>
    </xf>
    <xf borderId="0" fillId="0" fontId="8" numFmtId="0" xfId="0" applyAlignment="1" applyFont="1">
      <alignment horizontal="center" readingOrder="0"/>
    </xf>
    <xf borderId="0" fillId="0" fontId="3" numFmtId="2" xfId="0" applyAlignment="1" applyFont="1" applyNumberFormat="1">
      <alignment horizontal="center"/>
    </xf>
    <xf borderId="1" fillId="0" fontId="1" numFmtId="0" xfId="0" applyBorder="1" applyFont="1"/>
    <xf borderId="1" fillId="0" fontId="1" numFmtId="4" xfId="0" applyBorder="1" applyFont="1" applyNumberFormat="1"/>
    <xf borderId="0" fillId="0" fontId="8" numFmtId="0" xfId="0" applyAlignment="1" applyFont="1">
      <alignment readingOrder="0"/>
    </xf>
    <xf borderId="1" fillId="0" fontId="4" numFmtId="0" xfId="0" applyBorder="1" applyFont="1"/>
    <xf borderId="1" fillId="0" fontId="4" numFmtId="164" xfId="0" applyBorder="1" applyFont="1" applyNumberFormat="1"/>
    <xf borderId="1" fillId="0" fontId="4" numFmtId="4" xfId="0" applyBorder="1" applyFont="1" applyNumberFormat="1"/>
    <xf borderId="0" fillId="0" fontId="8" numFmtId="165" xfId="0" applyAlignment="1" applyFont="1" applyNumberFormat="1">
      <alignment readingOrder="0"/>
    </xf>
    <xf borderId="1" fillId="0" fontId="4" numFmtId="166" xfId="0" applyAlignment="1" applyBorder="1" applyFont="1" applyNumberFormat="1">
      <alignment horizontal="left"/>
    </xf>
    <xf borderId="1" fillId="0" fontId="4" numFmtId="164" xfId="0" applyAlignment="1" applyBorder="1" applyFont="1" applyNumberFormat="1">
      <alignment horizontal="left"/>
    </xf>
    <xf borderId="1" fillId="0" fontId="4" numFmtId="167" xfId="0" applyAlignment="1" applyBorder="1" applyFont="1" applyNumberFormat="1">
      <alignment horizontal="left"/>
    </xf>
    <xf borderId="0" fillId="0" fontId="3" numFmtId="0" xfId="0" applyFont="1"/>
    <xf borderId="1" fillId="0" fontId="5" numFmtId="0" xfId="0" applyAlignment="1" applyBorder="1" applyFont="1">
      <alignment readingOrder="0"/>
    </xf>
    <xf borderId="0" fillId="3" fontId="4" numFmtId="164" xfId="0" applyFill="1" applyFont="1" applyNumberFormat="1"/>
    <xf borderId="0" fillId="3" fontId="4" numFmtId="0" xfId="0" applyFont="1"/>
    <xf borderId="0" fillId="3" fontId="4" numFmtId="4" xfId="0" applyFont="1" applyNumberFormat="1"/>
    <xf borderId="1" fillId="0" fontId="8" numFmtId="167" xfId="0" applyAlignment="1" applyBorder="1" applyFont="1" applyNumberFormat="1">
      <alignment readingOrder="0"/>
    </xf>
    <xf borderId="1" fillId="0" fontId="5" numFmtId="4" xfId="0" applyAlignment="1" applyBorder="1" applyFont="1" applyNumberFormat="1">
      <alignment readingOrder="0"/>
    </xf>
    <xf borderId="1" fillId="0" fontId="8" numFmtId="0" xfId="0" applyAlignment="1" applyBorder="1" applyFont="1">
      <alignment readingOrder="0"/>
    </xf>
    <xf borderId="0" fillId="0" fontId="4" numFmtId="4" xfId="0" applyFont="1" applyNumberFormat="1"/>
    <xf borderId="1" fillId="0" fontId="5" numFmtId="0" xfId="0" applyAlignment="1" applyBorder="1" applyFont="1">
      <alignment vertical="bottom"/>
    </xf>
    <xf borderId="1" fillId="0" fontId="5" numFmtId="0" xfId="0" applyAlignment="1" applyBorder="1" applyFont="1">
      <alignment horizontal="right" vertical="bottom"/>
    </xf>
    <xf borderId="1" fillId="0" fontId="5" numFmtId="4" xfId="0" applyAlignment="1" applyBorder="1" applyFont="1" applyNumberFormat="1">
      <alignment horizontal="right" vertical="bottom"/>
    </xf>
    <xf borderId="0" fillId="0" fontId="4" numFmtId="0" xfId="0" applyAlignment="1" applyFont="1">
      <alignment vertical="bottom"/>
    </xf>
    <xf borderId="2" fillId="0" fontId="4" numFmtId="164" xfId="0" applyBorder="1" applyFont="1" applyNumberFormat="1"/>
    <xf borderId="2" fillId="0" fontId="5" numFmtId="0" xfId="0" applyAlignment="1" applyBorder="1" applyFont="1">
      <alignment readingOrder="0" shrinkToFit="0" wrapText="1"/>
    </xf>
    <xf borderId="3" fillId="0" fontId="9" numFmtId="0" xfId="0" applyBorder="1" applyFont="1"/>
    <xf borderId="1" fillId="0" fontId="5" numFmtId="164" xfId="0" applyAlignment="1" applyBorder="1" applyFont="1" applyNumberFormat="1">
      <alignment readingOrder="0"/>
    </xf>
    <xf borderId="1" fillId="0" fontId="3" numFmtId="0" xfId="0" applyBorder="1" applyFont="1"/>
    <xf borderId="4" fillId="0" fontId="10" numFmtId="0" xfId="0" applyAlignment="1" applyBorder="1" applyFont="1">
      <alignment horizontal="center" readingOrder="0"/>
    </xf>
    <xf borderId="5" fillId="0" fontId="10" numFmtId="0" xfId="0" applyAlignment="1" applyBorder="1" applyFont="1">
      <alignment horizontal="center" readingOrder="0"/>
    </xf>
    <xf borderId="5" fillId="0" fontId="10" numFmtId="4" xfId="0" applyAlignment="1" applyBorder="1" applyFont="1" applyNumberFormat="1">
      <alignment horizontal="center" readingOrder="0"/>
    </xf>
    <xf borderId="6" fillId="0" fontId="10" numFmtId="0" xfId="0" applyAlignment="1" applyBorder="1" applyFont="1">
      <alignment horizontal="center" readingOrder="0"/>
    </xf>
    <xf borderId="7" fillId="0" fontId="3" numFmtId="164" xfId="0" applyAlignment="1" applyBorder="1" applyFont="1" applyNumberFormat="1">
      <alignment readingOrder="0"/>
    </xf>
    <xf borderId="8" fillId="0" fontId="3" numFmtId="0" xfId="0" applyAlignment="1" applyBorder="1" applyFont="1">
      <alignment readingOrder="0"/>
    </xf>
    <xf borderId="8" fillId="0" fontId="3" numFmtId="4" xfId="0" applyAlignment="1" applyBorder="1" applyFont="1" applyNumberFormat="1">
      <alignment readingOrder="0"/>
    </xf>
    <xf borderId="9" fillId="0" fontId="3" numFmtId="0" xfId="0" applyAlignment="1" applyBorder="1" applyFont="1">
      <alignment readingOrder="0"/>
    </xf>
    <xf borderId="7" fillId="0" fontId="3" numFmtId="167" xfId="0" applyAlignment="1" applyBorder="1" applyFont="1" applyNumberFormat="1">
      <alignment readingOrder="0"/>
    </xf>
    <xf borderId="8" fillId="0" fontId="3" numFmtId="0" xfId="0" applyBorder="1" applyFont="1"/>
    <xf borderId="9" fillId="0" fontId="3" numFmtId="4" xfId="0" applyAlignment="1" applyBorder="1" applyFont="1" applyNumberFormat="1">
      <alignment readingOrder="0"/>
    </xf>
    <xf borderId="9" fillId="0" fontId="3" numFmtId="0" xfId="0" applyBorder="1" applyFont="1"/>
    <xf borderId="1" fillId="0" fontId="4" numFmtId="2" xfId="0" applyBorder="1" applyFont="1" applyNumberFormat="1"/>
    <xf borderId="1" fillId="0" fontId="4" numFmtId="0" xfId="0" applyAlignment="1" applyBorder="1" applyFont="1">
      <alignment horizontal="left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6C7687"/>
          <bgColor rgb="FF6C7687"/>
        </patternFill>
      </fill>
      <border/>
    </dxf>
    <dxf>
      <font/>
      <fill>
        <patternFill patternType="solid">
          <fgColor rgb="FFEBEFF1"/>
          <bgColor rgb="FFEBEFF1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</dxfs>
  <tableStyles count="4">
    <tableStyle count="3" pivot="0" name="Detail4-02-Mar-26-style">
      <tableStyleElement dxfId="1" type="headerRow"/>
      <tableStyleElement dxfId="2" type="firstRowStripe"/>
      <tableStyleElement dxfId="3" type="secondRowStripe"/>
    </tableStyle>
    <tableStyle count="3" pivot="0" name="Detail3-03-Mar-26-style">
      <tableStyleElement dxfId="1" type="headerRow"/>
      <tableStyleElement dxfId="2" type="firstRowStripe"/>
      <tableStyleElement dxfId="3" type="secondRowStripe"/>
    </tableStyle>
    <tableStyle count="3" pivot="0" name="Detail2-03-Mar-26-style">
      <tableStyleElement dxfId="1" type="headerRow"/>
      <tableStyleElement dxfId="2" type="firstRowStripe"/>
      <tableStyleElement dxfId="3" type="secondRowStripe"/>
    </tableStyle>
    <tableStyle count="3" pivot="0" name="Detail1-03-Mar-26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pivotCacheDefinition" Target="pivotCache/pivotCacheDefinition1.xml"/><Relationship Id="rId14" Type="http://schemas.openxmlformats.org/officeDocument/2006/relationships/worksheet" Target="worksheets/sheet10.xml"/><Relationship Id="rId17" Type="http://schemas.openxmlformats.org/officeDocument/2006/relationships/pivotCacheDefinition" Target="pivotCache/pivotCacheDefinition3.xml"/><Relationship Id="rId16" Type="http://schemas.openxmlformats.org/officeDocument/2006/relationships/pivotCacheDefinition" Target="pivotCache/pivotCacheDefinition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pivotCache/_rels/pivotCacheDefinition1.xml.rels><?xml version="1.0" encoding="UTF-8" standalone="yes"?><Relationships xmlns="http://schemas.openxmlformats.org/package/2006/relationships"><Relationship Type="http://schemas.openxmlformats.org/officeDocument/2006/relationships/externalLinkPath" TargetMode="External"/></Relationships>
</file>

<file path=xl/pivotCache/_rels/pivotCacheDefinition2.xml.rels><?xml version="1.0" encoding="UTF-8" standalone="yes"?><Relationships xmlns="http://schemas.openxmlformats.org/package/2006/relationships"><Relationship Type="http://schemas.openxmlformats.org/officeDocument/2006/relationships/externalLinkPath" TargetMode="External"/></Relationships>
</file>

<file path=xl/pivotCache/_rels/pivotCacheDefinition3.xml.rels><?xml version="1.0" encoding="UTF-8" standalone="yes"?><Relationships xmlns="http://schemas.openxmlformats.org/package/2006/relationships"><Relationship Type="http://schemas.openxmlformats.org/officeDocument/2006/relationships/externalLinkPath" TargetMode="Externa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 invalid="1" refreshOnLoad="1">
  <cacheSource type="worksheet">
    <worksheetSource ref="A1:E23" sheet="Sales - Itemwise Report"/>
  </cacheSource>
  <cacheFields>
    <cacheField name="Date" numFmtId="164">
      <sharedItems containsDate="1" containsString="0" containsBlank="1">
        <d v="2026-03-01T00:00:00Z"/>
        <d v="2026-03-02T00:00:00Z"/>
        <m/>
        <d v="2026-03-03T00:00:00Z"/>
      </sharedItems>
    </cacheField>
    <cacheField name="Item Description" numFmtId="0">
      <sharedItems containsBlank="1">
        <m/>
        <s v="Beer- Carona"/>
        <s v="Chats- Samosa"/>
        <s v="Egg Curry"/>
        <s v="Fast2"/>
        <s v="Hot Drinks"/>
        <s v="Tandori Roti"/>
        <s v="Gobi Manchurian"/>
        <s v="Kabab"/>
        <s v="Liqor Moiphes Black"/>
        <s v="Misc Food &amp; Alcohol"/>
        <s v="Masala Peanuts1"/>
        <s v="Kabab From Tandori"/>
      </sharedItems>
    </cacheField>
    <cacheField name="Quantiry" numFmtId="0">
      <sharedItems containsString="0" containsBlank="1" containsNumber="1" containsInteger="1">
        <m/>
        <n v="3.0"/>
        <n v="1.0"/>
        <n v="30.0"/>
        <n v="475.0"/>
        <n v="2.0"/>
        <n v="0.0"/>
        <n v="38.0"/>
        <n v="549.0"/>
        <n v="4.0"/>
      </sharedItems>
    </cacheField>
    <cacheField name="Unit Price" numFmtId="0">
      <sharedItems containsString="0" containsBlank="1" containsNumber="1">
        <m/>
        <n v="15.0"/>
        <n v="6.0"/>
        <n v="15.9"/>
        <n v="5.4"/>
        <n v="1.2166315789473683"/>
        <n v="4.8999999999999995"/>
        <n v="19.9"/>
        <n v="20.0"/>
        <n v="47.95"/>
        <n v="8.0"/>
        <n v="0.0"/>
        <n v="231.5"/>
        <n v="661.0"/>
        <n v="38.9"/>
      </sharedItems>
    </cacheField>
    <cacheField name="Total Price" numFmtId="0">
      <sharedItems containsString="0" containsBlank="1" containsNumber="1">
        <m/>
        <n v="45.0"/>
        <n v="6.0"/>
        <n v="15.9"/>
        <n v="162.0"/>
        <n v="577.9"/>
        <n v="14.7"/>
        <n v="31.8"/>
        <n v="39.8"/>
        <n v="20.0"/>
        <n v="95.9"/>
        <n v="8.0"/>
        <n v="0.0"/>
        <n v="18.0"/>
        <n v="231.5"/>
        <n v="661.0"/>
        <n v="38.9"/>
        <n v="80.0"/>
      </sharedItems>
    </cacheField>
  </cacheFields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 invalid="1" refreshOnLoad="1">
  <cacheSource type="worksheet">
    <worksheetSource ref="A1:F1000" sheet="Delivery Details"/>
  </cacheSource>
  <cacheFields>
    <cacheField name="Delivery Date" numFmtId="164">
      <sharedItems containsDate="1" containsString="0" containsBlank="1">
        <d v="2026-03-02T00:00:00Z"/>
        <d v="2026-03-03T00:00:00Z"/>
        <d v="2026-03-04T00:00:00Z"/>
        <d v="2026-03-05T00:00:00Z"/>
        <d v="2026-03-06T00:00:00Z"/>
        <d v="2026-03-09T00:00:00Z"/>
        <d v="2026-03-10T00:00:00Z"/>
        <d v="2026-03-11T00:00:00Z"/>
        <d v="2026-03-12T00:00:00Z"/>
        <d v="2026-03-13T00:00:00Z"/>
        <d v="2026-03-14T00:00:00Z"/>
        <d v="2026-03-15T00:00:00Z"/>
        <d v="2026-03-16T00:00:00Z"/>
        <m/>
      </sharedItems>
    </cacheField>
    <cacheField name="Vendor" numFmtId="0">
      <sharedItems containsBlank="1">
        <s v="Hairo"/>
        <s v="DashMesh"/>
        <s v="Vipin (Cash)"/>
        <s v="Top Plus"/>
        <s v="True Colors"/>
        <s v="Kachori"/>
        <s v="Fair Prise"/>
        <s v="Bake with Yen"/>
        <s v="Chuan Liquors"/>
        <s v="Nandha"/>
        <s v="SP Muthaiah"/>
        <s v="Coco Cola"/>
        <s v="Aadhi Small Samosa"/>
        <s v="Pacific Packing"/>
        <s v="Aanandas Fresh Veg"/>
        <s v="SKP Take away covers"/>
        <s v="Anandas Fresh"/>
        <m/>
      </sharedItems>
    </cacheField>
    <cacheField name="Amount" numFmtId="0">
      <sharedItems containsString="0" containsBlank="1" containsNumber="1">
        <n v="78.92"/>
        <n v="493.12"/>
        <n v="20.0"/>
        <n v="3.4"/>
        <n v="35.0"/>
        <n v="135.0"/>
        <n v="3.9"/>
        <n v="3.6"/>
        <n v="3.95"/>
        <n v="20.07"/>
        <n v="13.7"/>
        <n v="13.9"/>
        <n v="2036.67"/>
        <n v="1.9"/>
        <n v="37.0"/>
        <n v="9.2"/>
        <n v="17.5"/>
        <n v="11.4"/>
        <n v="8.4"/>
        <n v="5.34"/>
        <n v="12.9"/>
        <n v="11.9"/>
        <n v="4.89"/>
        <n v="5.95"/>
        <n v="6.4"/>
        <n v="28.0"/>
        <n v="545.27"/>
        <n v="47.8"/>
        <n v="651.82"/>
        <n v="76.95"/>
        <n v="7.8"/>
        <n v="1.31"/>
        <n v="81.0"/>
        <n v="292.12"/>
        <n v="74.0"/>
        <n v="15.6"/>
        <n v="9.6"/>
        <n v="6.7"/>
        <n v="8.0"/>
        <n v="985.0"/>
        <n v="725.0"/>
        <n v="46.57"/>
        <m/>
      </sharedItems>
    </cacheField>
    <cacheField name="Status Paid" numFmtId="0">
      <sharedItems containsBlank="1">
        <s v="Un-Paid"/>
        <s v="Barrow"/>
        <s v="Paid"/>
        <m/>
      </sharedItems>
    </cacheField>
    <cacheField name="Paid Through" numFmtId="0">
      <sharedItems containsBlank="1">
        <m/>
        <s v="Petty Cash"/>
        <s v="Sowji Cash"/>
        <s v="Pretty Cash"/>
        <s v="Vikram"/>
        <s v="Counter Cash"/>
        <s v="Sowi Cash"/>
      </sharedItems>
    </cacheField>
    <cacheField name="Paid By" numFmtId="0">
      <sharedItems containsString="0" containsBlank="1">
        <m/>
      </sharedItems>
    </cacheField>
  </cacheFields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 invalid="1" refreshOnLoad="1">
  <cacheSource type="worksheet">
    <worksheetSource ref="A1:K20" sheet="Expenses"/>
  </cacheSource>
  <cacheFields>
    <cacheField name="Vendor" numFmtId="0">
      <sharedItems containsBlank="1">
        <s v="DashMesh"/>
        <s v="Hairo"/>
        <m/>
      </sharedItems>
    </cacheField>
    <cacheField name="Order By" numFmtId="0">
      <sharedItems containsBlank="1">
        <s v="Madhav"/>
        <m/>
      </sharedItems>
    </cacheField>
    <cacheField name="Invoice No">
      <sharedItems containsBlank="1" containsMixedTypes="1" containsNumber="1" containsInteger="1">
        <n v="1.0852759E7"/>
        <s v="HF601525"/>
        <m/>
      </sharedItems>
    </cacheField>
    <cacheField name="Ordered Date" numFmtId="164">
      <sharedItems containsDate="1" containsString="0" containsBlank="1">
        <d v="2026-03-02T00:00:00Z"/>
        <m/>
      </sharedItems>
    </cacheField>
    <cacheField name="Delivered Date" numFmtId="164">
      <sharedItems containsDate="1" containsString="0" containsBlank="1">
        <d v="2026-03-02T00:00:00Z"/>
        <m/>
      </sharedItems>
    </cacheField>
    <cacheField name="Description" numFmtId="0">
      <sharedItems containsBlank="1">
        <s v="Amul Tazza UHT Milk ( 12x 1 LTR)"/>
        <s v="Nescafe 9 12 x 200GMs)"/>
        <s v="MaxWill Fine Sugar( 4x 5KG)"/>
        <s v="POTATOES BAG"/>
        <s v="BOMBAY ONION BAG 3KG"/>
        <s v="OLD GINGER"/>
        <s v="GREEN CHILLIES PADI"/>
        <s v="CORIANDER LEAVES"/>
        <s v="YELLOW LEMON"/>
        <s v="TOMATOES LOOSE"/>
        <s v="FRESH EGGS CUCUMBER"/>
        <s v="CUCUMBER"/>
        <m/>
      </sharedItems>
    </cacheField>
    <cacheField name="Quantiry" numFmtId="0">
      <sharedItems containsString="0" containsBlank="1" containsNumber="1">
        <n v="20.0"/>
        <n v="3.0"/>
        <n v="2.0"/>
        <n v="1.0"/>
        <n v="0.5"/>
        <n v="10.0"/>
        <n v="90.0"/>
        <m/>
      </sharedItems>
    </cacheField>
    <cacheField name="Unit Price" numFmtId="2">
      <sharedItems containsString="0" containsBlank="1" containsNumber="1">
        <n v="21.0"/>
        <n v="6.8"/>
        <n v="6.0"/>
        <n v="2.3"/>
        <n v="3.5"/>
        <n v="4.8"/>
        <n v="10.0"/>
        <n v="0.6"/>
        <n v="1.8"/>
        <n v="0.3"/>
        <m/>
      </sharedItems>
    </cacheField>
    <cacheField name="Total Price" numFmtId="2">
      <sharedItems containsString="0" containsBlank="1" containsNumber="1">
        <n v="420.0"/>
        <n v="20.4"/>
        <n v="12.0"/>
        <n v="6.0"/>
        <n v="6.8999999999999995"/>
        <n v="10.5"/>
        <n v="2.4"/>
        <n v="10.0"/>
        <n v="1.8"/>
        <n v="27.0"/>
        <m/>
      </sharedItems>
    </cacheField>
    <cacheField name="GST 9%" numFmtId="2">
      <sharedItems containsString="0" containsBlank="1" containsNumber="1">
        <n v="37.8"/>
        <n v="1.8359999999999999"/>
        <n v="1.08"/>
        <n v="0.54"/>
        <n v="0.6209999999999999"/>
        <n v="0.945"/>
        <n v="0.216"/>
        <n v="0.8999999999999999"/>
        <n v="0.162"/>
        <n v="2.4299999999999997"/>
        <m/>
      </sharedItems>
    </cacheField>
    <cacheField name="Grand Total" numFmtId="2">
      <sharedItems containsString="0" containsBlank="1" containsNumber="1">
        <n v="457.8"/>
        <n v="22.235999999999997"/>
        <n v="13.08"/>
        <n v="6.54"/>
        <n v="7.520999999999999"/>
        <n v="11.445"/>
        <n v="2.616"/>
        <n v="10.9"/>
        <n v="1.962"/>
        <n v="29.43"/>
        <m/>
      </sharedItems>
    </cacheField>
  </cacheFields>
</pivotCacheDefinition>
</file>

<file path=xl/pivotTables/_rels/pivotTable1.xml.rels><?xml version="1.0" encoding="UTF-8" standalone="yes"?>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pivotTable1.xml><?xml version="1.0" encoding="utf-8"?>
<pivotTableDefinition xmlns="http://schemas.openxmlformats.org/spreadsheetml/2006/main" name="Sales - Itemwise Report" cacheId="0" dataCaption="" compact="0" compactData="0">
  <location ref="J1:K6" firstHeaderRow="0" firstDataRow="1" firstDataCol="0"/>
  <pivotFields>
    <pivotField name="Date" axis="axisRow" compact="0" numFmtId="164" outline="0" multipleItemSelectionAllowed="1" showAll="0" sortType="ascending">
      <items>
        <item x="2"/>
        <item x="0"/>
        <item x="1"/>
        <item x="3"/>
        <item t="default"/>
      </items>
    </pivotField>
    <pivotField name="Item Description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t="default"/>
      </items>
    </pivotField>
    <pivotField name="Quantiry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name="Unit Price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t="default"/>
      </items>
    </pivotField>
    <pivotField name="Total Price" dataField="1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t="default"/>
      </items>
    </pivotField>
  </pivotFields>
  <rowFields>
    <field x="0"/>
  </rowFields>
  <dataFields>
    <dataField name="Sum of Total Price" fld="4" baseField="0"/>
  </dataFields>
</pivotTableDefinition>
</file>

<file path=xl/pivotTables/pivotTable2.xml><?xml version="1.0" encoding="utf-8"?>
<pivotTableDefinition xmlns="http://schemas.openxmlformats.org/spreadsheetml/2006/main" name="Delivery Details" cacheId="1" dataCaption="" compact="0" compactData="0">
  <location ref="H1:I6" firstHeaderRow="0" firstDataRow="1" firstDataCol="0"/>
  <pivotFields>
    <pivotField name="Delivery Date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name="Vendor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t="default"/>
      </items>
    </pivotField>
    <pivotField name="Amount" dataField="1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t="default"/>
      </items>
    </pivotField>
    <pivotField name="Status Paid" axis="axisRow" compact="0" outline="0" multipleItemSelectionAllowed="1" showAll="0" sortType="ascending">
      <items>
        <item x="3"/>
        <item x="1"/>
        <item x="2"/>
        <item x="0"/>
        <item t="default"/>
      </items>
    </pivotField>
    <pivotField name="Paid Through" compact="0" outline="0" multipleItemSelectionAllowed="1" showAll="0">
      <items>
        <item x="0"/>
        <item x="1"/>
        <item x="2"/>
        <item x="3"/>
        <item x="4"/>
        <item x="5"/>
        <item x="6"/>
        <item t="default"/>
      </items>
    </pivotField>
    <pivotField name="Paid By" compact="0" outline="0" multipleItemSelectionAllowed="1" showAll="0">
      <items>
        <item x="0"/>
        <item t="default"/>
      </items>
    </pivotField>
  </pivotFields>
  <rowFields>
    <field x="3"/>
  </rowFields>
  <dataFields>
    <dataField name="SUM of Amount" fld="2" baseField="0"/>
  </dataFields>
</pivotTableDefinition>
</file>

<file path=xl/pivotTables/pivotTable3.xml><?xml version="1.0" encoding="utf-8"?>
<pivotTableDefinition xmlns="http://schemas.openxmlformats.org/spreadsheetml/2006/main" name="Pivot Expenses" cacheId="2" dataCaption="" compact="0" compactData="0">
  <location ref="A3:E7" firstHeaderRow="0" firstDataRow="3" firstDataCol="0"/>
  <pivotFields>
    <pivotField name="Vendor" axis="axisRow" compact="0" outline="0" multipleItemSelectionAllowed="1" showAll="0" sortType="ascending">
      <items>
        <item x="2"/>
        <item x="0"/>
        <item x="1"/>
        <item t="default"/>
      </items>
    </pivotField>
    <pivotField name="Order By" compact="0" outline="0" multipleItemSelectionAllowed="1" showAll="0">
      <items>
        <item x="0"/>
        <item x="1"/>
        <item t="default"/>
      </items>
    </pivotField>
    <pivotField name="Invoice No" compact="0" outline="0" multipleItemSelectionAllowed="1" showAll="0">
      <items>
        <item x="0"/>
        <item x="1"/>
        <item x="2"/>
        <item t="default"/>
      </items>
    </pivotField>
    <pivotField name="Ordered Date" axis="axisRow" compact="0" numFmtId="164" outline="0" multipleItemSelectionAllowed="1" showAll="0" sortType="ascending" defaultSubtotal="0">
      <items>
        <item x="1"/>
        <item x="0"/>
      </items>
    </pivotField>
    <pivotField name="Delivered Date" compact="0" numFmtId="164" outline="0" multipleItemSelectionAllowed="1" showAll="0">
      <items>
        <item x="0"/>
        <item x="1"/>
        <item t="default"/>
      </items>
    </pivotField>
    <pivotField name="Description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t="default"/>
      </items>
    </pivotField>
    <pivotField name="Quantiry" compact="0" outline="0" multipleItemSelectionAllowed="1" showAll="0">
      <items>
        <item x="0"/>
        <item x="1"/>
        <item x="2"/>
        <item x="3"/>
        <item x="4"/>
        <item x="5"/>
        <item x="6"/>
        <item x="7"/>
        <item t="default"/>
      </items>
    </pivotField>
    <pivotField name="Unit Price" compact="0" numFmtId="2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name="Total Price" dataField="1" compact="0" numFmtId="2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name="GST 9%" dataField="1" compact="0" numFmtId="2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name="Grand Total" dataField="1" compact="0" numFmtId="2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</pivotFields>
  <rowFields>
    <field x="3"/>
    <field x="0"/>
  </rowFields>
  <colFields>
    <field x="-2"/>
  </colFields>
  <dataFields>
    <dataField name="Sum of Total Price" fld="8" baseField="0"/>
    <dataField name="Sum of GST 9%" fld="9" baseField="0"/>
    <dataField name="Sum of Grand Total" fld="10" baseField="0"/>
  </dataFields>
</pivotTableDefinition>
</file>

<file path=xl/tables/table1.xml><?xml version="1.0" encoding="utf-8"?>
<table xmlns="http://schemas.openxmlformats.org/spreadsheetml/2006/main" ref="A1:E12" displayName="Table_1" name="Table_1" id="1">
  <tableColumns count="5">
    <tableColumn name="Date" id="1"/>
    <tableColumn name="Item Description" id="2"/>
    <tableColumn name="Quantiry" id="3"/>
    <tableColumn name="Unit Price" id="4"/>
    <tableColumn name="Total Price" id="5"/>
  </tableColumns>
  <tableStyleInfo name="Detail4-02-Mar-26-style" showColumnStripes="0" showFirstColumn="1" showLastColumn="1" showRowStripes="1"/>
</table>
</file>

<file path=xl/tables/table2.xml><?xml version="1.0" encoding="utf-8"?>
<table xmlns="http://schemas.openxmlformats.org/spreadsheetml/2006/main" ref="A1:E10" displayName="Table_2" name="Table_2" id="2">
  <tableColumns count="5">
    <tableColumn name="Date" id="1"/>
    <tableColumn name="Item Description" id="2"/>
    <tableColumn name="Quantiry" id="3"/>
    <tableColumn name="Unit Price" id="4"/>
    <tableColumn name="Total Price" id="5"/>
  </tableColumns>
  <tableStyleInfo name="Detail3-03-Mar-26-style" showColumnStripes="0" showFirstColumn="1" showLastColumn="1" showRowStripes="1"/>
</table>
</file>

<file path=xl/tables/table3.xml><?xml version="1.0" encoding="utf-8"?>
<table xmlns="http://schemas.openxmlformats.org/spreadsheetml/2006/main" ref="A1:E10" displayName="Table_3" name="Table_3" id="3">
  <tableColumns count="5">
    <tableColumn name="Date" id="1"/>
    <tableColumn name="Item Description" id="2"/>
    <tableColumn name="Quantiry" id="3"/>
    <tableColumn name="Unit Price" id="4"/>
    <tableColumn name="Total Price" id="5"/>
  </tableColumns>
  <tableStyleInfo name="Detail2-03-Mar-26-style" showColumnStripes="0" showFirstColumn="1" showLastColumn="1" showRowStripes="1"/>
</table>
</file>

<file path=xl/tables/table4.xml><?xml version="1.0" encoding="utf-8"?>
<table xmlns="http://schemas.openxmlformats.org/spreadsheetml/2006/main" ref="A1:E10" displayName="Table_4" name="Table_4" id="4">
  <tableColumns count="5">
    <tableColumn name="Date" id="1"/>
    <tableColumn name="Item Description" id="2"/>
    <tableColumn name="Quantiry" id="3"/>
    <tableColumn name="Unit Price" id="4"/>
    <tableColumn name="Total Price" id="5"/>
  </tableColumns>
  <tableStyleInfo name="Detail1-03-Mar-26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pivotTable" Target="../pivotTables/pivotTable1.xm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pivotTable" Target="../pivotTables/pivotTable2.xml"/><Relationship Id="rId2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Relationship Id="rId3" Type="http://schemas.openxmlformats.org/officeDocument/2006/relationships/table" Target="../tables/table1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Relationship Id="rId3" Type="http://schemas.openxmlformats.org/officeDocument/2006/relationships/table" Target="../tables/table2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Relationship Id="rId3" Type="http://schemas.openxmlformats.org/officeDocument/2006/relationships/table" Target="../tables/table3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Relationship Id="rId3" Type="http://schemas.openxmlformats.org/officeDocument/2006/relationships/table" Target="../tables/table4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pivotTable" Target="../pivotTables/pivotTable3.xml"/><Relationship Id="rId2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9.5"/>
    <col customWidth="1" min="2" max="2" width="9.75"/>
    <col customWidth="1" min="3" max="3" width="7.63"/>
    <col customWidth="1" min="4" max="4" width="5.63"/>
    <col customWidth="1" min="5" max="5" width="7.63"/>
    <col customWidth="1" min="6" max="6" width="6.88"/>
    <col customWidth="1" min="7" max="7" width="8.13"/>
    <col customWidth="1" min="8" max="28" width="8.63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>
      <c r="A2" s="4">
        <v>46082.0</v>
      </c>
      <c r="B2" s="5">
        <v>0.0</v>
      </c>
      <c r="C2" s="6">
        <v>0.0</v>
      </c>
      <c r="D2" s="7">
        <v>0.0</v>
      </c>
      <c r="E2" s="6">
        <v>0.0</v>
      </c>
      <c r="F2" s="7">
        <v>0.0</v>
      </c>
      <c r="G2" s="6">
        <v>0.0</v>
      </c>
      <c r="H2" s="1">
        <f t="shared" ref="H2:H32" si="1">SUM(C2:G2)</f>
        <v>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>
      <c r="A3" s="4">
        <v>46083.0</v>
      </c>
      <c r="B3" s="5">
        <v>473.0</v>
      </c>
      <c r="C3" s="6">
        <v>119.3</v>
      </c>
      <c r="D3" s="7">
        <v>0.0</v>
      </c>
      <c r="E3" s="6">
        <v>308.05</v>
      </c>
      <c r="F3" s="7">
        <v>0.0</v>
      </c>
      <c r="G3" s="6">
        <v>616.8</v>
      </c>
      <c r="H3" s="2">
        <f t="shared" si="1"/>
        <v>1044.15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>
      <c r="A4" s="4">
        <v>46084.0</v>
      </c>
      <c r="B4" s="4"/>
      <c r="C4" s="7">
        <v>183.5</v>
      </c>
      <c r="D4" s="7">
        <v>0.0</v>
      </c>
      <c r="E4" s="7">
        <v>252.1</v>
      </c>
      <c r="F4" s="7">
        <v>0.0</v>
      </c>
      <c r="G4" s="7">
        <v>701.6</v>
      </c>
      <c r="H4" s="1">
        <f t="shared" si="1"/>
        <v>1137.2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>
      <c r="A5" s="4">
        <v>46085.0</v>
      </c>
      <c r="B5" s="4"/>
      <c r="C5" s="7">
        <v>171.6</v>
      </c>
      <c r="D5" s="7">
        <v>22.8</v>
      </c>
      <c r="E5" s="7">
        <v>410.0</v>
      </c>
      <c r="F5" s="7">
        <v>0.0</v>
      </c>
      <c r="G5" s="7">
        <v>620.9</v>
      </c>
      <c r="H5" s="1">
        <f t="shared" si="1"/>
        <v>1225.3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>
      <c r="A6" s="4">
        <v>46086.0</v>
      </c>
      <c r="B6" s="4"/>
      <c r="C6" s="7">
        <v>143.4</v>
      </c>
      <c r="D6" s="7">
        <v>0.0</v>
      </c>
      <c r="E6" s="7">
        <v>335.9</v>
      </c>
      <c r="F6" s="7">
        <v>0.0</v>
      </c>
      <c r="G6" s="7">
        <v>762.0</v>
      </c>
      <c r="H6" s="1">
        <f t="shared" si="1"/>
        <v>1241.3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>
      <c r="A7" s="4">
        <v>46087.0</v>
      </c>
      <c r="B7" s="4"/>
      <c r="C7" s="7">
        <v>158.5</v>
      </c>
      <c r="D7" s="7">
        <v>52.5</v>
      </c>
      <c r="E7" s="7">
        <v>671.0</v>
      </c>
      <c r="F7" s="7">
        <v>0.0</v>
      </c>
      <c r="G7" s="7">
        <v>894.4</v>
      </c>
      <c r="H7" s="1">
        <f t="shared" si="1"/>
        <v>1776.4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>
      <c r="A8" s="4">
        <v>46088.0</v>
      </c>
      <c r="B8" s="8"/>
      <c r="C8" s="9"/>
      <c r="D8" s="9"/>
      <c r="E8" s="9"/>
      <c r="F8" s="9"/>
      <c r="G8" s="9"/>
      <c r="H8" s="10">
        <f t="shared" si="1"/>
        <v>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>
      <c r="A9" s="4">
        <v>46089.0</v>
      </c>
      <c r="B9" s="8"/>
      <c r="C9" s="9"/>
      <c r="D9" s="9"/>
      <c r="E9" s="9"/>
      <c r="F9" s="9"/>
      <c r="G9" s="9"/>
      <c r="H9" s="10">
        <f t="shared" si="1"/>
        <v>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>
      <c r="A10" s="4">
        <v>46090.0</v>
      </c>
      <c r="B10" s="4"/>
      <c r="C10" s="7">
        <v>161.6</v>
      </c>
      <c r="D10" s="7">
        <v>0.0</v>
      </c>
      <c r="E10" s="7">
        <v>62.5</v>
      </c>
      <c r="F10" s="7">
        <v>3.6</v>
      </c>
      <c r="G10" s="7">
        <v>743.0</v>
      </c>
      <c r="H10" s="1">
        <f t="shared" si="1"/>
        <v>970.7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>
      <c r="A11" s="4">
        <v>46091.0</v>
      </c>
      <c r="B11" s="4"/>
      <c r="C11" s="7">
        <v>179.3</v>
      </c>
      <c r="D11" s="6"/>
      <c r="E11" s="7">
        <v>95.1</v>
      </c>
      <c r="F11" s="7">
        <v>226.3</v>
      </c>
      <c r="G11" s="7">
        <v>731.4</v>
      </c>
      <c r="H11" s="1">
        <f t="shared" si="1"/>
        <v>1232.1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>
      <c r="A12" s="4">
        <v>46092.0</v>
      </c>
      <c r="B12" s="4"/>
      <c r="C12" s="7">
        <v>178.2</v>
      </c>
      <c r="D12" s="7">
        <v>2.0</v>
      </c>
      <c r="E12" s="7">
        <v>335.5</v>
      </c>
      <c r="F12" s="7">
        <v>464.2</v>
      </c>
      <c r="G12" s="7">
        <v>794.4</v>
      </c>
      <c r="H12" s="1">
        <f t="shared" si="1"/>
        <v>1774.3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>
      <c r="A13" s="4">
        <v>46093.0</v>
      </c>
      <c r="B13" s="4"/>
      <c r="C13" s="7">
        <v>108.9</v>
      </c>
      <c r="D13" s="6"/>
      <c r="E13" s="7">
        <v>151.2</v>
      </c>
      <c r="F13" s="7">
        <v>234.3</v>
      </c>
      <c r="G13" s="7">
        <v>826.1</v>
      </c>
      <c r="H13" s="1">
        <f t="shared" si="1"/>
        <v>1320.5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>
      <c r="A14" s="4">
        <v>46094.0</v>
      </c>
      <c r="B14" s="4"/>
      <c r="C14" s="7">
        <v>96.9</v>
      </c>
      <c r="D14" s="6"/>
      <c r="E14" s="7">
        <v>716.5</v>
      </c>
      <c r="F14" s="7">
        <v>5.8</v>
      </c>
      <c r="G14" s="7">
        <v>719.0</v>
      </c>
      <c r="H14" s="1">
        <f t="shared" si="1"/>
        <v>1538.2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>
      <c r="A15" s="4">
        <v>46095.0</v>
      </c>
      <c r="B15" s="8"/>
      <c r="C15" s="9"/>
      <c r="D15" s="9"/>
      <c r="E15" s="9"/>
      <c r="F15" s="9"/>
      <c r="G15" s="9"/>
      <c r="H15" s="10">
        <f t="shared" si="1"/>
        <v>0</v>
      </c>
      <c r="I15" s="3"/>
      <c r="J15" s="11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>
      <c r="A16" s="4">
        <v>46096.0</v>
      </c>
      <c r="B16" s="8"/>
      <c r="C16" s="9"/>
      <c r="D16" s="9"/>
      <c r="E16" s="9"/>
      <c r="F16" s="9"/>
      <c r="G16" s="9"/>
      <c r="H16" s="10">
        <f t="shared" si="1"/>
        <v>0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>
      <c r="A17" s="4">
        <v>46097.0</v>
      </c>
      <c r="B17" s="4"/>
      <c r="C17" s="6"/>
      <c r="D17" s="6"/>
      <c r="E17" s="6"/>
      <c r="F17" s="6"/>
      <c r="G17" s="6"/>
      <c r="H17" s="1">
        <f t="shared" si="1"/>
        <v>0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>
      <c r="A18" s="4">
        <v>46098.0</v>
      </c>
      <c r="B18" s="4"/>
      <c r="C18" s="6"/>
      <c r="D18" s="6"/>
      <c r="E18" s="6"/>
      <c r="F18" s="6"/>
      <c r="G18" s="6"/>
      <c r="H18" s="1">
        <f t="shared" si="1"/>
        <v>0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>
      <c r="A19" s="4">
        <v>46099.0</v>
      </c>
      <c r="B19" s="4"/>
      <c r="C19" s="6"/>
      <c r="D19" s="6"/>
      <c r="E19" s="6"/>
      <c r="F19" s="6"/>
      <c r="G19" s="6"/>
      <c r="H19" s="1">
        <f t="shared" si="1"/>
        <v>0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>
      <c r="A20" s="4">
        <v>46100.0</v>
      </c>
      <c r="B20" s="4"/>
      <c r="C20" s="6"/>
      <c r="D20" s="6"/>
      <c r="E20" s="6"/>
      <c r="F20" s="6"/>
      <c r="G20" s="6"/>
      <c r="H20" s="1">
        <f t="shared" si="1"/>
        <v>0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ht="15.75" customHeight="1">
      <c r="A21" s="4">
        <v>46101.0</v>
      </c>
      <c r="B21" s="4"/>
      <c r="C21" s="6"/>
      <c r="D21" s="6"/>
      <c r="E21" s="6"/>
      <c r="F21" s="6"/>
      <c r="G21" s="6"/>
      <c r="H21" s="1">
        <f t="shared" si="1"/>
        <v>0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ht="15.75" customHeight="1">
      <c r="A22" s="4">
        <v>46102.0</v>
      </c>
      <c r="B22" s="8"/>
      <c r="C22" s="9"/>
      <c r="D22" s="9"/>
      <c r="E22" s="9"/>
      <c r="F22" s="9"/>
      <c r="G22" s="9"/>
      <c r="H22" s="10">
        <f t="shared" si="1"/>
        <v>0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ht="15.75" customHeight="1">
      <c r="A23" s="4">
        <v>46103.0</v>
      </c>
      <c r="B23" s="8"/>
      <c r="C23" s="9"/>
      <c r="D23" s="9"/>
      <c r="E23" s="9"/>
      <c r="F23" s="9"/>
      <c r="G23" s="9"/>
      <c r="H23" s="10">
        <f t="shared" si="1"/>
        <v>0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ht="15.75" customHeight="1">
      <c r="A24" s="4">
        <v>46104.0</v>
      </c>
      <c r="B24" s="4"/>
      <c r="C24" s="6"/>
      <c r="D24" s="6"/>
      <c r="E24" s="6"/>
      <c r="F24" s="6"/>
      <c r="G24" s="6"/>
      <c r="H24" s="1">
        <f t="shared" si="1"/>
        <v>0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ht="15.75" customHeight="1">
      <c r="A25" s="4">
        <v>46105.0</v>
      </c>
      <c r="B25" s="4"/>
      <c r="C25" s="6"/>
      <c r="D25" s="6"/>
      <c r="E25" s="6"/>
      <c r="F25" s="6"/>
      <c r="G25" s="6"/>
      <c r="H25" s="1">
        <f t="shared" si="1"/>
        <v>0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ht="15.75" customHeight="1">
      <c r="A26" s="4">
        <v>46106.0</v>
      </c>
      <c r="B26" s="4"/>
      <c r="C26" s="6"/>
      <c r="D26" s="6"/>
      <c r="E26" s="6"/>
      <c r="F26" s="6"/>
      <c r="G26" s="6"/>
      <c r="H26" s="1">
        <f t="shared" si="1"/>
        <v>0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ht="15.75" customHeight="1">
      <c r="A27" s="4">
        <v>46107.0</v>
      </c>
      <c r="B27" s="4"/>
      <c r="C27" s="6"/>
      <c r="D27" s="6"/>
      <c r="E27" s="6"/>
      <c r="F27" s="6"/>
      <c r="G27" s="6"/>
      <c r="H27" s="1">
        <f t="shared" si="1"/>
        <v>0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ht="15.75" customHeight="1">
      <c r="A28" s="4">
        <v>46108.0</v>
      </c>
      <c r="B28" s="4"/>
      <c r="C28" s="6"/>
      <c r="D28" s="6"/>
      <c r="E28" s="6"/>
      <c r="F28" s="6"/>
      <c r="G28" s="6"/>
      <c r="H28" s="1">
        <f t="shared" si="1"/>
        <v>0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ht="15.75" customHeight="1">
      <c r="A29" s="4">
        <v>46109.0</v>
      </c>
      <c r="B29" s="8"/>
      <c r="C29" s="9"/>
      <c r="D29" s="9"/>
      <c r="E29" s="9"/>
      <c r="F29" s="9"/>
      <c r="G29" s="9"/>
      <c r="H29" s="10">
        <f t="shared" si="1"/>
        <v>0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ht="15.75" customHeight="1">
      <c r="A30" s="4">
        <v>46110.0</v>
      </c>
      <c r="B30" s="8"/>
      <c r="C30" s="9"/>
      <c r="D30" s="9"/>
      <c r="E30" s="9"/>
      <c r="F30" s="9"/>
      <c r="G30" s="9"/>
      <c r="H30" s="10">
        <f t="shared" si="1"/>
        <v>0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ht="15.75" customHeight="1">
      <c r="A31" s="4">
        <v>46111.0</v>
      </c>
      <c r="B31" s="4"/>
      <c r="C31" s="6"/>
      <c r="D31" s="6"/>
      <c r="E31" s="6"/>
      <c r="F31" s="6"/>
      <c r="G31" s="6"/>
      <c r="H31" s="1">
        <f t="shared" si="1"/>
        <v>0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ht="15.75" customHeight="1">
      <c r="A32" s="4">
        <v>46112.0</v>
      </c>
      <c r="B32" s="4"/>
      <c r="C32" s="6"/>
      <c r="D32" s="6"/>
      <c r="E32" s="6"/>
      <c r="F32" s="6"/>
      <c r="G32" s="6"/>
      <c r="H32" s="1">
        <f t="shared" si="1"/>
        <v>0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ht="15.75" customHeight="1">
      <c r="A33" s="12" t="s">
        <v>7</v>
      </c>
      <c r="B33" s="13"/>
      <c r="C33" s="14">
        <f t="shared" ref="C33:H33" si="2">SUM(C2:C32)</f>
        <v>1501.2</v>
      </c>
      <c r="D33" s="14">
        <f t="shared" si="2"/>
        <v>77.3</v>
      </c>
      <c r="E33" s="14">
        <f t="shared" si="2"/>
        <v>3337.85</v>
      </c>
      <c r="F33" s="14">
        <f t="shared" si="2"/>
        <v>934.2</v>
      </c>
      <c r="G33" s="14">
        <f t="shared" si="2"/>
        <v>7409.6</v>
      </c>
      <c r="H33" s="14">
        <f t="shared" si="2"/>
        <v>13260.15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ht="15.75" customHeight="1">
      <c r="A34" s="15" t="s">
        <v>8</v>
      </c>
      <c r="B34" s="3"/>
      <c r="C34" s="16">
        <f t="shared" ref="C34:H34" si="3">AVERAGE(C2:C32)</f>
        <v>136.4727273</v>
      </c>
      <c r="D34" s="16">
        <f t="shared" si="3"/>
        <v>9.6625</v>
      </c>
      <c r="E34" s="16">
        <f t="shared" si="3"/>
        <v>303.4409091</v>
      </c>
      <c r="F34" s="16">
        <f t="shared" si="3"/>
        <v>84.92727273</v>
      </c>
      <c r="G34" s="16">
        <f t="shared" si="3"/>
        <v>673.6</v>
      </c>
      <c r="H34" s="16">
        <f t="shared" si="3"/>
        <v>427.7467742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</row>
    <row r="99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</row>
    <row r="992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</row>
    <row r="993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</row>
    <row r="994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</row>
    <row r="995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</row>
    <row r="996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</row>
    <row r="997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</row>
    <row r="998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</row>
    <row r="999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</row>
    <row r="1000" ht="15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9.5"/>
    <col customWidth="1" min="2" max="2" width="17.75"/>
    <col customWidth="1" min="3" max="3" width="8.5"/>
    <col customWidth="1" min="4" max="4" width="9.5"/>
    <col customWidth="1" min="5" max="5" width="10.25"/>
    <col customWidth="1" min="6" max="6" width="8.63"/>
    <col customWidth="1" min="7" max="7" width="10.13"/>
    <col customWidth="1" min="8" max="8" width="16.25"/>
    <col customWidth="1" min="9" max="9" width="8.63"/>
    <col customWidth="1" min="10" max="10" width="13.5"/>
    <col customWidth="1" min="11" max="11" width="17.5"/>
    <col customWidth="1" min="12" max="27" width="8.63"/>
  </cols>
  <sheetData>
    <row r="1">
      <c r="A1" s="17" t="s">
        <v>0</v>
      </c>
      <c r="B1" s="17" t="s">
        <v>9</v>
      </c>
      <c r="C1" s="17" t="s">
        <v>10</v>
      </c>
      <c r="D1" s="18" t="s">
        <v>11</v>
      </c>
      <c r="E1" s="17" t="s">
        <v>12</v>
      </c>
      <c r="G1" s="19" t="s">
        <v>13</v>
      </c>
      <c r="H1" s="19" t="s">
        <v>14</v>
      </c>
    </row>
    <row r="2">
      <c r="A2" s="21">
        <v>46082.0</v>
      </c>
      <c r="B2" s="20"/>
      <c r="C2" s="20"/>
      <c r="D2" s="22"/>
      <c r="E2" s="20"/>
      <c r="G2" s="23">
        <v>46082.0</v>
      </c>
      <c r="H2" s="19">
        <v>0.0</v>
      </c>
    </row>
    <row r="3">
      <c r="A3" s="21">
        <v>46083.0</v>
      </c>
      <c r="B3" s="20" t="s">
        <v>16</v>
      </c>
      <c r="C3" s="20">
        <v>3.0</v>
      </c>
      <c r="D3" s="22">
        <v>15.0</v>
      </c>
      <c r="E3" s="20">
        <f t="shared" ref="E3:E5" si="1">C3*D3</f>
        <v>45</v>
      </c>
      <c r="G3" s="23">
        <v>46083.0</v>
      </c>
      <c r="H3" s="19">
        <v>1017.0</v>
      </c>
    </row>
    <row r="4">
      <c r="A4" s="21">
        <v>46083.0</v>
      </c>
      <c r="B4" s="20" t="s">
        <v>17</v>
      </c>
      <c r="C4" s="20">
        <v>1.0</v>
      </c>
      <c r="D4" s="22">
        <v>6.0</v>
      </c>
      <c r="E4" s="20">
        <f t="shared" si="1"/>
        <v>6</v>
      </c>
      <c r="G4" s="23">
        <v>46084.0</v>
      </c>
      <c r="H4" s="19">
        <v>1122.4</v>
      </c>
    </row>
    <row r="5">
      <c r="A5" s="21">
        <v>46083.0</v>
      </c>
      <c r="B5" s="20" t="s">
        <v>18</v>
      </c>
      <c r="C5" s="20">
        <v>1.0</v>
      </c>
      <c r="D5" s="22">
        <v>15.9</v>
      </c>
      <c r="E5" s="20">
        <f t="shared" si="1"/>
        <v>15.9</v>
      </c>
      <c r="G5" s="23">
        <v>46085.0</v>
      </c>
      <c r="H5" s="19">
        <v>1192.9</v>
      </c>
    </row>
    <row r="6">
      <c r="A6" s="21">
        <v>46083.0</v>
      </c>
      <c r="B6" s="20" t="s">
        <v>19</v>
      </c>
      <c r="C6" s="20">
        <v>30.0</v>
      </c>
      <c r="D6" s="22">
        <f t="shared" ref="D6:D10" si="2">E6/C6</f>
        <v>5.4</v>
      </c>
      <c r="E6" s="20">
        <v>162.0</v>
      </c>
    </row>
    <row r="7">
      <c r="A7" s="21">
        <v>46083.0</v>
      </c>
      <c r="B7" s="20" t="s">
        <v>21</v>
      </c>
      <c r="C7" s="20">
        <v>475.0</v>
      </c>
      <c r="D7" s="22">
        <f t="shared" si="2"/>
        <v>1.216631579</v>
      </c>
      <c r="E7" s="20">
        <v>577.9</v>
      </c>
      <c r="G7" s="19" t="s">
        <v>20</v>
      </c>
      <c r="H7" s="27">
        <f>sum(H2:H6)</f>
        <v>3332.3</v>
      </c>
    </row>
    <row r="8">
      <c r="A8" s="21">
        <v>46083.0</v>
      </c>
      <c r="B8" s="28" t="s">
        <v>22</v>
      </c>
      <c r="C8" s="20">
        <v>3.0</v>
      </c>
      <c r="D8" s="22">
        <f t="shared" si="2"/>
        <v>4.9</v>
      </c>
      <c r="E8" s="20">
        <v>14.7</v>
      </c>
    </row>
    <row r="9">
      <c r="A9" s="21">
        <v>46083.0</v>
      </c>
      <c r="B9" s="20" t="s">
        <v>23</v>
      </c>
      <c r="C9" s="20">
        <v>2.0</v>
      </c>
      <c r="D9" s="22">
        <f t="shared" si="2"/>
        <v>15.9</v>
      </c>
      <c r="E9" s="20">
        <v>31.8</v>
      </c>
    </row>
    <row r="10">
      <c r="A10" s="21">
        <v>46083.0</v>
      </c>
      <c r="B10" s="20" t="s">
        <v>24</v>
      </c>
      <c r="C10" s="20">
        <v>2.0</v>
      </c>
      <c r="D10" s="22">
        <f t="shared" si="2"/>
        <v>19.9</v>
      </c>
      <c r="E10" s="20">
        <v>39.8</v>
      </c>
    </row>
    <row r="11">
      <c r="A11" s="21">
        <v>46083.0</v>
      </c>
      <c r="B11" s="20" t="s">
        <v>25</v>
      </c>
      <c r="C11" s="20">
        <v>1.0</v>
      </c>
      <c r="D11" s="22">
        <v>20.0</v>
      </c>
      <c r="E11" s="20">
        <f>C11*D11</f>
        <v>20</v>
      </c>
    </row>
    <row r="12">
      <c r="A12" s="21">
        <v>46083.0</v>
      </c>
      <c r="B12" s="20" t="s">
        <v>26</v>
      </c>
      <c r="C12" s="20">
        <v>2.0</v>
      </c>
      <c r="D12" s="22">
        <f>E12/2</f>
        <v>47.95</v>
      </c>
      <c r="E12" s="20">
        <v>95.9</v>
      </c>
    </row>
    <row r="13">
      <c r="A13" s="21">
        <v>46083.0</v>
      </c>
      <c r="B13" s="20" t="s">
        <v>27</v>
      </c>
      <c r="C13" s="20">
        <v>1.0</v>
      </c>
      <c r="D13" s="22">
        <v>8.0</v>
      </c>
      <c r="E13" s="20">
        <f>C13*D13</f>
        <v>8</v>
      </c>
    </row>
    <row r="14">
      <c r="A14" s="29"/>
      <c r="B14" s="30"/>
      <c r="C14" s="30"/>
      <c r="D14" s="31"/>
      <c r="E14" s="30"/>
    </row>
    <row r="15">
      <c r="A15" s="32">
        <v>46084.0</v>
      </c>
      <c r="B15" s="28" t="s">
        <v>16</v>
      </c>
      <c r="C15" s="28">
        <v>0.0</v>
      </c>
      <c r="D15" s="33">
        <v>0.0</v>
      </c>
      <c r="E15" s="20">
        <f t="shared" ref="E15:E17" si="3">C15*D15</f>
        <v>0</v>
      </c>
    </row>
    <row r="16">
      <c r="A16" s="21">
        <v>46084.0</v>
      </c>
      <c r="B16" s="20" t="s">
        <v>17</v>
      </c>
      <c r="C16" s="28">
        <v>3.0</v>
      </c>
      <c r="D16" s="33">
        <v>6.0</v>
      </c>
      <c r="E16" s="20">
        <f t="shared" si="3"/>
        <v>18</v>
      </c>
    </row>
    <row r="17">
      <c r="A17" s="21">
        <v>46084.0</v>
      </c>
      <c r="B17" s="20" t="s">
        <v>18</v>
      </c>
      <c r="C17" s="28">
        <v>0.0</v>
      </c>
      <c r="D17" s="33">
        <v>0.0</v>
      </c>
      <c r="E17" s="20">
        <f t="shared" si="3"/>
        <v>0</v>
      </c>
    </row>
    <row r="18">
      <c r="A18" s="32">
        <v>46084.0</v>
      </c>
      <c r="B18" s="20" t="s">
        <v>19</v>
      </c>
      <c r="C18" s="28">
        <v>38.0</v>
      </c>
      <c r="D18" s="33">
        <v>231.5</v>
      </c>
      <c r="E18" s="33">
        <v>231.5</v>
      </c>
    </row>
    <row r="19">
      <c r="A19" s="21">
        <v>46084.0</v>
      </c>
      <c r="B19" s="20" t="s">
        <v>21</v>
      </c>
      <c r="C19" s="28">
        <v>549.0</v>
      </c>
      <c r="D19" s="33">
        <v>661.0</v>
      </c>
      <c r="E19" s="33">
        <v>661.0</v>
      </c>
    </row>
    <row r="20" ht="15.75" customHeight="1">
      <c r="A20" s="21">
        <v>46084.0</v>
      </c>
      <c r="B20" s="20" t="s">
        <v>22</v>
      </c>
      <c r="C20" s="28">
        <v>0.0</v>
      </c>
      <c r="D20" s="33">
        <v>0.0</v>
      </c>
      <c r="E20" s="28">
        <v>0.0</v>
      </c>
    </row>
    <row r="21" ht="15.75" customHeight="1">
      <c r="A21" s="32">
        <v>46084.0</v>
      </c>
      <c r="B21" s="20" t="s">
        <v>23</v>
      </c>
      <c r="C21" s="28">
        <v>0.0</v>
      </c>
      <c r="D21" s="33">
        <v>0.0</v>
      </c>
      <c r="E21" s="28">
        <v>0.0</v>
      </c>
    </row>
    <row r="22" ht="15.75" customHeight="1">
      <c r="A22" s="21">
        <v>46084.0</v>
      </c>
      <c r="B22" s="28" t="s">
        <v>28</v>
      </c>
      <c r="C22" s="28">
        <v>2.0</v>
      </c>
      <c r="D22" s="33">
        <v>38.9</v>
      </c>
      <c r="E22" s="33">
        <v>38.9</v>
      </c>
    </row>
    <row r="23" ht="15.75" customHeight="1">
      <c r="A23" s="21">
        <v>46084.0</v>
      </c>
      <c r="B23" s="28" t="s">
        <v>25</v>
      </c>
      <c r="C23" s="28">
        <v>4.0</v>
      </c>
      <c r="D23" s="33">
        <v>20.0</v>
      </c>
      <c r="E23" s="28">
        <v>80.0</v>
      </c>
    </row>
    <row r="24" ht="15.75" customHeight="1">
      <c r="A24" s="32">
        <v>46084.0</v>
      </c>
      <c r="B24" s="20" t="s">
        <v>26</v>
      </c>
      <c r="C24" s="34">
        <v>2.0</v>
      </c>
      <c r="D24" s="33">
        <v>10.0</v>
      </c>
      <c r="E24" s="34">
        <v>10.0</v>
      </c>
    </row>
    <row r="25" ht="15.75" customHeight="1">
      <c r="A25" s="21">
        <v>46084.0</v>
      </c>
      <c r="B25" s="28" t="s">
        <v>29</v>
      </c>
      <c r="C25" s="34">
        <v>2.0</v>
      </c>
      <c r="D25" s="33">
        <v>16.0</v>
      </c>
      <c r="E25" s="34">
        <v>16.0</v>
      </c>
    </row>
    <row r="26" ht="15.75" customHeight="1">
      <c r="A26" s="21">
        <v>46084.0</v>
      </c>
      <c r="B26" s="34" t="s">
        <v>30</v>
      </c>
      <c r="C26" s="34">
        <v>2.0</v>
      </c>
      <c r="D26" s="33">
        <v>30.0</v>
      </c>
      <c r="E26" s="20">
        <f t="shared" ref="E26:E28" si="4">C26*D26</f>
        <v>60</v>
      </c>
    </row>
    <row r="27" ht="15.75" customHeight="1">
      <c r="A27" s="32">
        <v>46084.0</v>
      </c>
      <c r="B27" s="34" t="s">
        <v>31</v>
      </c>
      <c r="C27" s="34">
        <v>1.0</v>
      </c>
      <c r="D27" s="33">
        <v>2.0</v>
      </c>
      <c r="E27" s="20">
        <f t="shared" si="4"/>
        <v>2</v>
      </c>
    </row>
    <row r="28" ht="15.75" customHeight="1">
      <c r="A28" s="21">
        <v>46084.0</v>
      </c>
      <c r="B28" s="34" t="s">
        <v>32</v>
      </c>
      <c r="C28" s="34">
        <v>2.0</v>
      </c>
      <c r="D28" s="33">
        <v>2.5</v>
      </c>
      <c r="E28" s="20">
        <f t="shared" si="4"/>
        <v>5</v>
      </c>
    </row>
    <row r="29" ht="15.75" customHeight="1">
      <c r="A29" s="21"/>
      <c r="D29" s="35"/>
    </row>
    <row r="30" ht="15.75" customHeight="1">
      <c r="A30" s="21">
        <v>46085.0</v>
      </c>
      <c r="B30" s="28" t="s">
        <v>33</v>
      </c>
      <c r="C30" s="34">
        <v>5.0</v>
      </c>
      <c r="D30" s="33">
        <v>49.0</v>
      </c>
      <c r="E30" s="34">
        <v>49.0</v>
      </c>
    </row>
    <row r="31" ht="15.75" customHeight="1">
      <c r="A31" s="21">
        <v>46085.0</v>
      </c>
      <c r="B31" s="20" t="s">
        <v>17</v>
      </c>
      <c r="C31" s="34">
        <v>6.0</v>
      </c>
      <c r="D31" s="33">
        <v>22.0</v>
      </c>
      <c r="E31" s="34">
        <v>22.0</v>
      </c>
    </row>
    <row r="32" ht="15.75" customHeight="1">
      <c r="A32" s="21">
        <v>46085.0</v>
      </c>
      <c r="B32" s="36" t="s">
        <v>32</v>
      </c>
      <c r="C32" s="37">
        <v>3.0</v>
      </c>
      <c r="D32" s="38">
        <v>7.5</v>
      </c>
      <c r="E32" s="38">
        <v>7.5</v>
      </c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</row>
    <row r="33" ht="15.75" customHeight="1">
      <c r="A33" s="21">
        <v>46085.0</v>
      </c>
      <c r="B33" s="20" t="s">
        <v>18</v>
      </c>
      <c r="C33" s="34">
        <v>2.0</v>
      </c>
      <c r="D33" s="33">
        <v>25.8</v>
      </c>
      <c r="E33" s="34">
        <v>25.8</v>
      </c>
    </row>
    <row r="34" ht="15.75" customHeight="1">
      <c r="A34" s="21">
        <v>46085.0</v>
      </c>
      <c r="B34" s="20" t="s">
        <v>19</v>
      </c>
      <c r="C34" s="34">
        <v>38.0</v>
      </c>
      <c r="D34" s="33">
        <v>192.5</v>
      </c>
      <c r="E34" s="34">
        <v>192.5</v>
      </c>
    </row>
    <row r="35" ht="15.75" customHeight="1">
      <c r="A35" s="21">
        <v>46085.0</v>
      </c>
      <c r="B35" s="20" t="s">
        <v>21</v>
      </c>
      <c r="C35" s="34">
        <v>545.0</v>
      </c>
      <c r="D35" s="33">
        <v>647.5</v>
      </c>
      <c r="E35" s="33">
        <v>647.5</v>
      </c>
    </row>
    <row r="36" ht="15.75" customHeight="1">
      <c r="A36" s="21">
        <v>46085.0</v>
      </c>
      <c r="B36" s="28" t="s">
        <v>28</v>
      </c>
      <c r="C36" s="34">
        <v>2.0</v>
      </c>
      <c r="D36" s="33">
        <v>41.8</v>
      </c>
      <c r="E36" s="34">
        <v>41.8</v>
      </c>
    </row>
    <row r="37" ht="15.75" customHeight="1">
      <c r="A37" s="21">
        <v>46085.0</v>
      </c>
      <c r="B37" s="20" t="s">
        <v>23</v>
      </c>
      <c r="C37" s="34">
        <v>0.0</v>
      </c>
      <c r="D37" s="33">
        <v>0.0</v>
      </c>
      <c r="E37" s="34">
        <v>0.0</v>
      </c>
    </row>
    <row r="38" ht="15.75" customHeight="1">
      <c r="A38" s="21">
        <v>46085.0</v>
      </c>
      <c r="B38" s="28" t="s">
        <v>34</v>
      </c>
      <c r="C38" s="34">
        <v>1.0</v>
      </c>
      <c r="D38" s="33">
        <v>20.0</v>
      </c>
      <c r="E38" s="34">
        <v>20.0</v>
      </c>
    </row>
    <row r="39" ht="15.75" customHeight="1">
      <c r="A39" s="40">
        <v>46085.0</v>
      </c>
      <c r="B39" s="41" t="s">
        <v>26</v>
      </c>
      <c r="C39" s="34">
        <v>14.0</v>
      </c>
      <c r="D39" s="33">
        <v>114.8</v>
      </c>
      <c r="E39" s="34">
        <v>114.8</v>
      </c>
    </row>
    <row r="40" ht="15.75" customHeight="1">
      <c r="A40" s="42"/>
      <c r="B40" s="42"/>
      <c r="C40" s="34">
        <v>1.0</v>
      </c>
      <c r="D40" s="33">
        <v>30.0</v>
      </c>
      <c r="E40" s="34">
        <v>30.0</v>
      </c>
    </row>
    <row r="41" ht="15.75" customHeight="1">
      <c r="A41" s="21">
        <v>46085.0</v>
      </c>
      <c r="B41" s="28" t="s">
        <v>29</v>
      </c>
      <c r="C41" s="34">
        <v>3.0</v>
      </c>
      <c r="D41" s="33">
        <v>42.0</v>
      </c>
      <c r="E41" s="34">
        <v>42.0</v>
      </c>
    </row>
    <row r="42" ht="15.75" customHeight="1">
      <c r="A42" s="21"/>
      <c r="D42" s="35"/>
    </row>
    <row r="43" ht="15.75" customHeight="1">
      <c r="A43" s="21">
        <v>46086.0</v>
      </c>
      <c r="B43" s="28" t="s">
        <v>33</v>
      </c>
      <c r="C43" s="34">
        <v>3.0</v>
      </c>
      <c r="D43" s="33">
        <v>30.0</v>
      </c>
      <c r="E43" s="34">
        <v>30.0</v>
      </c>
    </row>
    <row r="44" ht="15.75" customHeight="1">
      <c r="A44" s="21">
        <v>46086.0</v>
      </c>
      <c r="B44" s="20" t="s">
        <v>17</v>
      </c>
      <c r="C44" s="34">
        <v>5.0</v>
      </c>
      <c r="D44" s="33">
        <v>30.0</v>
      </c>
      <c r="E44" s="34">
        <v>30.0</v>
      </c>
    </row>
    <row r="45" ht="15.75" customHeight="1">
      <c r="A45" s="21">
        <v>46086.0</v>
      </c>
      <c r="B45" s="36" t="s">
        <v>32</v>
      </c>
      <c r="C45" s="34">
        <v>10.0</v>
      </c>
      <c r="D45" s="33">
        <v>14.5</v>
      </c>
      <c r="E45" s="34">
        <v>14.5</v>
      </c>
    </row>
    <row r="46" ht="15.75" customHeight="1">
      <c r="A46" s="21">
        <v>46086.0</v>
      </c>
      <c r="B46" s="20" t="s">
        <v>18</v>
      </c>
      <c r="C46" s="34">
        <v>0.0</v>
      </c>
      <c r="D46" s="33">
        <v>0.0</v>
      </c>
      <c r="E46" s="34">
        <v>0.0</v>
      </c>
    </row>
    <row r="47" ht="15.75" customHeight="1">
      <c r="A47" s="21">
        <v>46086.0</v>
      </c>
      <c r="B47" s="20" t="s">
        <v>19</v>
      </c>
      <c r="C47" s="34">
        <v>79.0</v>
      </c>
      <c r="D47" s="33">
        <v>222.5</v>
      </c>
      <c r="E47" s="34">
        <v>222.5</v>
      </c>
    </row>
    <row r="48" ht="15.75" customHeight="1">
      <c r="A48" s="21">
        <v>46086.0</v>
      </c>
      <c r="B48" s="20" t="s">
        <v>21</v>
      </c>
      <c r="C48" s="34">
        <v>563.0</v>
      </c>
      <c r="D48" s="33">
        <v>674.5</v>
      </c>
      <c r="E48" s="34">
        <v>674.5</v>
      </c>
    </row>
    <row r="49" ht="15.75" customHeight="1">
      <c r="A49" s="21">
        <v>46086.0</v>
      </c>
      <c r="B49" s="28" t="s">
        <v>28</v>
      </c>
      <c r="C49" s="34">
        <v>1.0</v>
      </c>
      <c r="D49" s="33">
        <v>20.9</v>
      </c>
      <c r="E49" s="34">
        <v>20.9</v>
      </c>
    </row>
    <row r="50" ht="15.75" customHeight="1">
      <c r="A50" s="21">
        <v>46086.0</v>
      </c>
      <c r="B50" s="20" t="s">
        <v>23</v>
      </c>
      <c r="C50" s="34">
        <v>0.0</v>
      </c>
      <c r="D50" s="33">
        <v>0.0</v>
      </c>
      <c r="E50" s="34">
        <v>0.0</v>
      </c>
    </row>
    <row r="51" ht="15.75" customHeight="1">
      <c r="A51" s="21">
        <v>46086.0</v>
      </c>
      <c r="B51" s="28" t="s">
        <v>34</v>
      </c>
      <c r="C51" s="34">
        <v>3.0</v>
      </c>
      <c r="D51" s="33">
        <v>105.0</v>
      </c>
      <c r="E51" s="34">
        <v>105.0</v>
      </c>
    </row>
    <row r="52" ht="15.75" customHeight="1">
      <c r="A52" s="21">
        <v>46086.0</v>
      </c>
      <c r="B52" s="41" t="s">
        <v>26</v>
      </c>
      <c r="C52" s="34">
        <v>1.0</v>
      </c>
      <c r="D52" s="33">
        <v>8.0</v>
      </c>
      <c r="E52" s="34">
        <v>8.0</v>
      </c>
    </row>
    <row r="53" ht="15.75" customHeight="1">
      <c r="A53" s="21">
        <v>46086.0</v>
      </c>
      <c r="B53" s="42"/>
      <c r="C53" s="34">
        <v>2.0</v>
      </c>
      <c r="D53" s="33">
        <v>10.0</v>
      </c>
      <c r="E53" s="34">
        <v>10.0</v>
      </c>
    </row>
    <row r="54" ht="15.75" customHeight="1">
      <c r="A54" s="21">
        <v>46086.0</v>
      </c>
      <c r="B54" s="28" t="s">
        <v>35</v>
      </c>
      <c r="C54" s="34">
        <v>1.0</v>
      </c>
      <c r="D54" s="33">
        <v>18.9</v>
      </c>
      <c r="E54" s="34">
        <v>18.9</v>
      </c>
    </row>
    <row r="55" ht="15.75" customHeight="1">
      <c r="A55" s="21">
        <v>46086.0</v>
      </c>
      <c r="B55" s="28" t="s">
        <v>29</v>
      </c>
      <c r="C55" s="34">
        <v>8.0</v>
      </c>
      <c r="D55" s="33">
        <v>82.0</v>
      </c>
      <c r="E55" s="34">
        <v>82.0</v>
      </c>
    </row>
    <row r="56" ht="15.75" customHeight="1">
      <c r="A56" s="21"/>
      <c r="D56" s="35"/>
    </row>
    <row r="57" ht="15.75" customHeight="1">
      <c r="A57" s="43">
        <v>46087.0</v>
      </c>
      <c r="B57" s="28" t="s">
        <v>33</v>
      </c>
      <c r="C57" s="44"/>
      <c r="D57" s="22"/>
      <c r="E57" s="44"/>
    </row>
    <row r="58" ht="15.75" customHeight="1">
      <c r="A58" s="21">
        <v>46087.0</v>
      </c>
      <c r="B58" s="20" t="s">
        <v>17</v>
      </c>
      <c r="C58" s="44"/>
      <c r="D58" s="22"/>
      <c r="E58" s="44"/>
    </row>
    <row r="59" ht="15.75" customHeight="1">
      <c r="A59" s="43">
        <v>46087.0</v>
      </c>
      <c r="B59" s="36" t="s">
        <v>32</v>
      </c>
      <c r="C59" s="44"/>
      <c r="D59" s="22"/>
      <c r="E59" s="44"/>
    </row>
    <row r="60" ht="15.75" customHeight="1">
      <c r="A60" s="43">
        <v>46087.0</v>
      </c>
      <c r="B60" s="20" t="s">
        <v>18</v>
      </c>
      <c r="C60" s="44"/>
      <c r="D60" s="22"/>
      <c r="E60" s="44"/>
    </row>
    <row r="61" ht="15.75" customHeight="1">
      <c r="A61" s="43">
        <v>46087.0</v>
      </c>
      <c r="B61" s="20" t="s">
        <v>19</v>
      </c>
      <c r="C61" s="44"/>
      <c r="D61" s="22"/>
      <c r="E61" s="44"/>
    </row>
    <row r="62" ht="15.75" customHeight="1">
      <c r="A62" s="21">
        <v>46087.0</v>
      </c>
      <c r="B62" s="20" t="s">
        <v>21</v>
      </c>
      <c r="C62" s="44"/>
      <c r="D62" s="22"/>
      <c r="E62" s="44"/>
    </row>
    <row r="63" ht="15.75" customHeight="1">
      <c r="A63" s="43">
        <v>46087.0</v>
      </c>
      <c r="B63" s="28" t="s">
        <v>28</v>
      </c>
      <c r="C63" s="44"/>
      <c r="D63" s="22"/>
      <c r="E63" s="44"/>
    </row>
    <row r="64" ht="15.75" customHeight="1">
      <c r="A64" s="43">
        <v>46087.0</v>
      </c>
      <c r="B64" s="20" t="s">
        <v>23</v>
      </c>
      <c r="C64" s="44"/>
      <c r="D64" s="22"/>
      <c r="E64" s="44"/>
    </row>
    <row r="65" ht="15.75" customHeight="1">
      <c r="A65" s="43">
        <v>46087.0</v>
      </c>
      <c r="B65" s="28" t="s">
        <v>34</v>
      </c>
      <c r="C65" s="44"/>
      <c r="D65" s="22"/>
      <c r="E65" s="44"/>
    </row>
    <row r="66" ht="15.75" customHeight="1">
      <c r="A66" s="21">
        <v>46087.0</v>
      </c>
      <c r="B66" s="41" t="s">
        <v>26</v>
      </c>
      <c r="C66" s="44"/>
      <c r="D66" s="22"/>
      <c r="E66" s="44"/>
    </row>
    <row r="67" ht="15.75" customHeight="1">
      <c r="A67" s="43">
        <v>46087.0</v>
      </c>
      <c r="B67" s="42"/>
      <c r="C67" s="44"/>
      <c r="D67" s="22"/>
      <c r="E67" s="44"/>
    </row>
    <row r="68" ht="15.75" customHeight="1">
      <c r="A68" s="43">
        <v>46087.0</v>
      </c>
      <c r="B68" s="28" t="s">
        <v>35</v>
      </c>
      <c r="C68" s="44"/>
      <c r="D68" s="22"/>
      <c r="E68" s="44"/>
    </row>
    <row r="69" ht="15.75" customHeight="1">
      <c r="A69" s="21">
        <v>46087.0</v>
      </c>
      <c r="B69" s="28" t="s">
        <v>29</v>
      </c>
      <c r="C69" s="44"/>
      <c r="D69" s="22"/>
      <c r="E69" s="44"/>
    </row>
    <row r="70" ht="15.75" customHeight="1">
      <c r="A70" s="21">
        <v>46088.0</v>
      </c>
      <c r="D70" s="35"/>
    </row>
    <row r="71" ht="15.75" customHeight="1">
      <c r="A71" s="21">
        <v>46089.0</v>
      </c>
      <c r="D71" s="35"/>
    </row>
    <row r="72" ht="15.75" customHeight="1">
      <c r="A72" s="21">
        <v>46090.0</v>
      </c>
      <c r="D72" s="35"/>
    </row>
    <row r="73" ht="15.75" customHeight="1">
      <c r="A73" s="21">
        <v>46091.0</v>
      </c>
      <c r="D73" s="35"/>
    </row>
    <row r="74" ht="15.75" customHeight="1">
      <c r="A74" s="21">
        <v>46092.0</v>
      </c>
      <c r="D74" s="35"/>
    </row>
    <row r="75" ht="15.75" customHeight="1">
      <c r="A75" s="21">
        <v>46093.0</v>
      </c>
      <c r="D75" s="35"/>
    </row>
    <row r="76" ht="15.75" customHeight="1">
      <c r="A76" s="21">
        <v>46094.0</v>
      </c>
      <c r="D76" s="35"/>
    </row>
    <row r="77" ht="15.75" customHeight="1">
      <c r="A77" s="21">
        <v>46095.0</v>
      </c>
      <c r="D77" s="35"/>
    </row>
    <row r="78" ht="15.75" customHeight="1">
      <c r="A78" s="21">
        <v>46096.0</v>
      </c>
      <c r="D78" s="35"/>
    </row>
    <row r="79" ht="15.75" customHeight="1">
      <c r="D79" s="35"/>
    </row>
    <row r="80" ht="15.75" customHeight="1">
      <c r="D80" s="35"/>
    </row>
    <row r="81" ht="15.75" customHeight="1">
      <c r="D81" s="35"/>
    </row>
    <row r="82" ht="15.75" customHeight="1">
      <c r="D82" s="35"/>
    </row>
    <row r="83" ht="15.75" customHeight="1">
      <c r="D83" s="35"/>
    </row>
    <row r="84" ht="15.75" customHeight="1">
      <c r="D84" s="35"/>
    </row>
    <row r="85" ht="15.75" customHeight="1">
      <c r="D85" s="35"/>
    </row>
    <row r="86" ht="15.75" customHeight="1">
      <c r="D86" s="35"/>
    </row>
    <row r="87" ht="15.75" customHeight="1">
      <c r="D87" s="35"/>
    </row>
    <row r="88" ht="15.75" customHeight="1">
      <c r="D88" s="35"/>
    </row>
    <row r="89" ht="15.75" customHeight="1">
      <c r="D89" s="35"/>
    </row>
    <row r="90" ht="15.75" customHeight="1">
      <c r="D90" s="35"/>
    </row>
    <row r="91" ht="15.75" customHeight="1">
      <c r="D91" s="35"/>
    </row>
    <row r="92" ht="15.75" customHeight="1">
      <c r="D92" s="35"/>
    </row>
    <row r="93" ht="15.75" customHeight="1">
      <c r="D93" s="35"/>
    </row>
    <row r="94" ht="15.75" customHeight="1">
      <c r="D94" s="35"/>
    </row>
    <row r="95" ht="15.75" customHeight="1">
      <c r="D95" s="35"/>
    </row>
    <row r="96" ht="15.75" customHeight="1">
      <c r="D96" s="35"/>
    </row>
    <row r="97" ht="15.75" customHeight="1">
      <c r="D97" s="35"/>
    </row>
    <row r="98" ht="15.75" customHeight="1">
      <c r="D98" s="35"/>
    </row>
    <row r="99" ht="15.75" customHeight="1">
      <c r="D99" s="35"/>
    </row>
    <row r="100" ht="15.75" customHeight="1">
      <c r="D100" s="35"/>
    </row>
    <row r="101" ht="15.75" customHeight="1">
      <c r="D101" s="35"/>
    </row>
    <row r="102" ht="15.75" customHeight="1">
      <c r="D102" s="35"/>
    </row>
    <row r="103" ht="15.75" customHeight="1">
      <c r="D103" s="35"/>
    </row>
    <row r="104" ht="15.75" customHeight="1">
      <c r="D104" s="35"/>
    </row>
    <row r="105" ht="15.75" customHeight="1">
      <c r="D105" s="35"/>
    </row>
    <row r="106" ht="15.75" customHeight="1">
      <c r="D106" s="35"/>
    </row>
    <row r="107" ht="15.75" customHeight="1">
      <c r="D107" s="35"/>
    </row>
    <row r="108" ht="15.75" customHeight="1">
      <c r="D108" s="35"/>
    </row>
    <row r="109" ht="15.75" customHeight="1">
      <c r="D109" s="35"/>
    </row>
    <row r="110" ht="15.75" customHeight="1">
      <c r="D110" s="35"/>
    </row>
    <row r="111" ht="15.75" customHeight="1">
      <c r="D111" s="35"/>
    </row>
    <row r="112" ht="15.75" customHeight="1">
      <c r="D112" s="35"/>
    </row>
    <row r="113" ht="15.75" customHeight="1">
      <c r="D113" s="35"/>
    </row>
    <row r="114" ht="15.75" customHeight="1">
      <c r="D114" s="35"/>
    </row>
    <row r="115" ht="15.75" customHeight="1">
      <c r="D115" s="35"/>
    </row>
    <row r="116" ht="15.75" customHeight="1">
      <c r="D116" s="35"/>
    </row>
    <row r="117" ht="15.75" customHeight="1">
      <c r="D117" s="35"/>
    </row>
    <row r="118" ht="15.75" customHeight="1">
      <c r="D118" s="35"/>
    </row>
    <row r="119" ht="15.75" customHeight="1">
      <c r="D119" s="35"/>
    </row>
    <row r="120" ht="15.75" customHeight="1">
      <c r="D120" s="35"/>
    </row>
    <row r="121" ht="15.75" customHeight="1">
      <c r="D121" s="35"/>
    </row>
    <row r="122" ht="15.75" customHeight="1">
      <c r="D122" s="35"/>
    </row>
    <row r="123" ht="15.75" customHeight="1">
      <c r="D123" s="35"/>
    </row>
    <row r="124" ht="15.75" customHeight="1">
      <c r="D124" s="35"/>
    </row>
    <row r="125" ht="15.75" customHeight="1">
      <c r="D125" s="35"/>
    </row>
    <row r="126" ht="15.75" customHeight="1">
      <c r="D126" s="35"/>
    </row>
    <row r="127" ht="15.75" customHeight="1">
      <c r="D127" s="35"/>
    </row>
    <row r="128" ht="15.75" customHeight="1">
      <c r="D128" s="35"/>
    </row>
    <row r="129" ht="15.75" customHeight="1">
      <c r="D129" s="35"/>
    </row>
    <row r="130" ht="15.75" customHeight="1">
      <c r="D130" s="35"/>
    </row>
    <row r="131" ht="15.75" customHeight="1">
      <c r="D131" s="35"/>
    </row>
    <row r="132" ht="15.75" customHeight="1">
      <c r="D132" s="35"/>
    </row>
    <row r="133" ht="15.75" customHeight="1">
      <c r="D133" s="35"/>
    </row>
    <row r="134" ht="15.75" customHeight="1">
      <c r="D134" s="35"/>
    </row>
    <row r="135" ht="15.75" customHeight="1">
      <c r="D135" s="35"/>
    </row>
    <row r="136" ht="15.75" customHeight="1">
      <c r="D136" s="35"/>
    </row>
    <row r="137" ht="15.75" customHeight="1">
      <c r="D137" s="35"/>
    </row>
    <row r="138" ht="15.75" customHeight="1">
      <c r="D138" s="35"/>
    </row>
    <row r="139" ht="15.75" customHeight="1">
      <c r="D139" s="35"/>
    </row>
    <row r="140" ht="15.75" customHeight="1">
      <c r="D140" s="35"/>
    </row>
    <row r="141" ht="15.75" customHeight="1">
      <c r="D141" s="35"/>
    </row>
    <row r="142" ht="15.75" customHeight="1">
      <c r="D142" s="35"/>
    </row>
    <row r="143" ht="15.75" customHeight="1">
      <c r="D143" s="35"/>
    </row>
    <row r="144" ht="15.75" customHeight="1">
      <c r="D144" s="35"/>
    </row>
    <row r="145" ht="15.75" customHeight="1">
      <c r="D145" s="35"/>
    </row>
    <row r="146" ht="15.75" customHeight="1">
      <c r="D146" s="35"/>
    </row>
    <row r="147" ht="15.75" customHeight="1">
      <c r="D147" s="35"/>
    </row>
    <row r="148" ht="15.75" customHeight="1">
      <c r="D148" s="35"/>
    </row>
    <row r="149" ht="15.75" customHeight="1">
      <c r="D149" s="35"/>
    </row>
    <row r="150" ht="15.75" customHeight="1">
      <c r="D150" s="35"/>
    </row>
    <row r="151" ht="15.75" customHeight="1">
      <c r="D151" s="35"/>
    </row>
    <row r="152" ht="15.75" customHeight="1">
      <c r="D152" s="35"/>
    </row>
    <row r="153" ht="15.75" customHeight="1">
      <c r="D153" s="35"/>
    </row>
    <row r="154" ht="15.75" customHeight="1">
      <c r="D154" s="35"/>
    </row>
    <row r="155" ht="15.75" customHeight="1">
      <c r="D155" s="35"/>
    </row>
    <row r="156" ht="15.75" customHeight="1">
      <c r="D156" s="35"/>
    </row>
    <row r="157" ht="15.75" customHeight="1">
      <c r="D157" s="35"/>
    </row>
    <row r="158" ht="15.75" customHeight="1">
      <c r="D158" s="35"/>
    </row>
    <row r="159" ht="15.75" customHeight="1">
      <c r="D159" s="35"/>
    </row>
    <row r="160" ht="15.75" customHeight="1">
      <c r="D160" s="35"/>
    </row>
    <row r="161" ht="15.75" customHeight="1">
      <c r="D161" s="35"/>
    </row>
    <row r="162" ht="15.75" customHeight="1">
      <c r="D162" s="35"/>
    </row>
    <row r="163" ht="15.75" customHeight="1">
      <c r="D163" s="35"/>
    </row>
    <row r="164" ht="15.75" customHeight="1">
      <c r="D164" s="35"/>
    </row>
    <row r="165" ht="15.75" customHeight="1">
      <c r="D165" s="35"/>
    </row>
    <row r="166" ht="15.75" customHeight="1">
      <c r="D166" s="35"/>
    </row>
    <row r="167" ht="15.75" customHeight="1">
      <c r="D167" s="35"/>
    </row>
    <row r="168" ht="15.75" customHeight="1">
      <c r="D168" s="35"/>
    </row>
    <row r="169" ht="15.75" customHeight="1">
      <c r="D169" s="35"/>
    </row>
    <row r="170" ht="15.75" customHeight="1">
      <c r="D170" s="35"/>
    </row>
    <row r="171" ht="15.75" customHeight="1">
      <c r="D171" s="35"/>
    </row>
    <row r="172" ht="15.75" customHeight="1">
      <c r="D172" s="35"/>
    </row>
    <row r="173" ht="15.75" customHeight="1">
      <c r="D173" s="35"/>
    </row>
    <row r="174" ht="15.75" customHeight="1">
      <c r="D174" s="35"/>
    </row>
    <row r="175" ht="15.75" customHeight="1">
      <c r="D175" s="35"/>
    </row>
    <row r="176" ht="15.75" customHeight="1">
      <c r="D176" s="35"/>
    </row>
    <row r="177" ht="15.75" customHeight="1">
      <c r="D177" s="35"/>
    </row>
    <row r="178" ht="15.75" customHeight="1">
      <c r="D178" s="35"/>
    </row>
    <row r="179" ht="15.75" customHeight="1">
      <c r="D179" s="35"/>
    </row>
    <row r="180" ht="15.75" customHeight="1">
      <c r="D180" s="35"/>
    </row>
    <row r="181" ht="15.75" customHeight="1">
      <c r="D181" s="35"/>
    </row>
    <row r="182" ht="15.75" customHeight="1">
      <c r="D182" s="35"/>
    </row>
    <row r="183" ht="15.75" customHeight="1">
      <c r="D183" s="35"/>
    </row>
    <row r="184" ht="15.75" customHeight="1">
      <c r="D184" s="35"/>
    </row>
    <row r="185" ht="15.75" customHeight="1">
      <c r="D185" s="35"/>
    </row>
    <row r="186" ht="15.75" customHeight="1">
      <c r="D186" s="35"/>
    </row>
    <row r="187" ht="15.75" customHeight="1">
      <c r="D187" s="35"/>
    </row>
    <row r="188" ht="15.75" customHeight="1">
      <c r="D188" s="35"/>
    </row>
    <row r="189" ht="15.75" customHeight="1">
      <c r="D189" s="35"/>
    </row>
    <row r="190" ht="15.75" customHeight="1">
      <c r="D190" s="35"/>
    </row>
    <row r="191" ht="15.75" customHeight="1">
      <c r="D191" s="35"/>
    </row>
    <row r="192" ht="15.75" customHeight="1">
      <c r="D192" s="35"/>
    </row>
    <row r="193" ht="15.75" customHeight="1">
      <c r="D193" s="35"/>
    </row>
    <row r="194" ht="15.75" customHeight="1">
      <c r="D194" s="35"/>
    </row>
    <row r="195" ht="15.75" customHeight="1">
      <c r="D195" s="35"/>
    </row>
    <row r="196" ht="15.75" customHeight="1">
      <c r="D196" s="35"/>
    </row>
    <row r="197" ht="15.75" customHeight="1">
      <c r="D197" s="35"/>
    </row>
    <row r="198" ht="15.75" customHeight="1">
      <c r="D198" s="35"/>
    </row>
    <row r="199" ht="15.75" customHeight="1">
      <c r="D199" s="35"/>
    </row>
    <row r="200" ht="15.75" customHeight="1">
      <c r="D200" s="35"/>
    </row>
    <row r="201" ht="15.75" customHeight="1">
      <c r="D201" s="35"/>
    </row>
    <row r="202" ht="15.75" customHeight="1">
      <c r="D202" s="35"/>
    </row>
    <row r="203" ht="15.75" customHeight="1">
      <c r="D203" s="35"/>
    </row>
    <row r="204" ht="15.75" customHeight="1">
      <c r="D204" s="35"/>
    </row>
    <row r="205" ht="15.75" customHeight="1">
      <c r="D205" s="35"/>
    </row>
    <row r="206" ht="15.75" customHeight="1">
      <c r="D206" s="35"/>
    </row>
    <row r="207" ht="15.75" customHeight="1">
      <c r="D207" s="35"/>
    </row>
    <row r="208" ht="15.75" customHeight="1">
      <c r="D208" s="35"/>
    </row>
    <row r="209" ht="15.75" customHeight="1">
      <c r="D209" s="35"/>
    </row>
    <row r="210" ht="15.75" customHeight="1">
      <c r="D210" s="35"/>
    </row>
    <row r="211" ht="15.75" customHeight="1">
      <c r="D211" s="35"/>
    </row>
    <row r="212" ht="15.75" customHeight="1">
      <c r="D212" s="35"/>
    </row>
    <row r="213" ht="15.75" customHeight="1">
      <c r="D213" s="35"/>
    </row>
    <row r="214" ht="15.75" customHeight="1">
      <c r="D214" s="35"/>
    </row>
    <row r="215" ht="15.75" customHeight="1">
      <c r="D215" s="35"/>
    </row>
    <row r="216" ht="15.75" customHeight="1">
      <c r="D216" s="35"/>
    </row>
    <row r="217" ht="15.75" customHeight="1">
      <c r="D217" s="35"/>
    </row>
    <row r="218" ht="15.75" customHeight="1">
      <c r="D218" s="35"/>
    </row>
    <row r="219" ht="15.75" customHeight="1">
      <c r="D219" s="35"/>
    </row>
    <row r="220" ht="15.75" customHeight="1">
      <c r="D220" s="35"/>
    </row>
    <row r="221" ht="15.75" customHeight="1">
      <c r="D221" s="35"/>
    </row>
    <row r="222" ht="15.75" customHeight="1">
      <c r="D222" s="35"/>
    </row>
    <row r="223" ht="15.75" customHeight="1">
      <c r="D223" s="35"/>
    </row>
    <row r="224" ht="15.75" customHeight="1">
      <c r="D224" s="35"/>
    </row>
    <row r="225" ht="15.75" customHeight="1">
      <c r="D225" s="35"/>
    </row>
    <row r="226" ht="15.75" customHeight="1">
      <c r="D226" s="35"/>
    </row>
    <row r="227" ht="15.75" customHeight="1">
      <c r="D227" s="35"/>
    </row>
    <row r="228" ht="15.75" customHeight="1">
      <c r="D228" s="35"/>
    </row>
    <row r="229" ht="15.75" customHeight="1">
      <c r="D229" s="35"/>
    </row>
    <row r="230" ht="15.75" customHeight="1">
      <c r="D230" s="35"/>
    </row>
    <row r="231" ht="15.75" customHeight="1">
      <c r="D231" s="35"/>
    </row>
    <row r="232" ht="15.75" customHeight="1">
      <c r="D232" s="35"/>
    </row>
    <row r="233" ht="15.75" customHeight="1">
      <c r="D233" s="35"/>
    </row>
    <row r="234" ht="15.75" customHeight="1">
      <c r="D234" s="35"/>
    </row>
    <row r="235" ht="15.75" customHeight="1">
      <c r="D235" s="35"/>
    </row>
    <row r="236" ht="15.75" customHeight="1">
      <c r="D236" s="35"/>
    </row>
    <row r="237" ht="15.75" customHeight="1">
      <c r="D237" s="35"/>
    </row>
    <row r="238" ht="15.75" customHeight="1">
      <c r="D238" s="35"/>
    </row>
    <row r="239" ht="15.75" customHeight="1">
      <c r="D239" s="35"/>
    </row>
    <row r="240" ht="15.75" customHeight="1">
      <c r="D240" s="35"/>
    </row>
    <row r="241" ht="15.75" customHeight="1">
      <c r="D241" s="35"/>
    </row>
    <row r="242" ht="15.75" customHeight="1">
      <c r="D242" s="35"/>
    </row>
    <row r="243" ht="15.75" customHeight="1">
      <c r="D243" s="35"/>
    </row>
    <row r="244" ht="15.75" customHeight="1">
      <c r="D244" s="35"/>
    </row>
    <row r="245" ht="15.75" customHeight="1">
      <c r="D245" s="35"/>
    </row>
    <row r="246" ht="15.75" customHeight="1">
      <c r="D246" s="35"/>
    </row>
    <row r="247" ht="15.75" customHeight="1">
      <c r="D247" s="35"/>
    </row>
    <row r="248" ht="15.75" customHeight="1">
      <c r="D248" s="35"/>
    </row>
    <row r="249" ht="15.75" customHeight="1">
      <c r="D249" s="35"/>
    </row>
    <row r="250" ht="15.75" customHeight="1">
      <c r="D250" s="35"/>
    </row>
    <row r="251" ht="15.75" customHeight="1">
      <c r="D251" s="35"/>
    </row>
    <row r="252" ht="15.75" customHeight="1">
      <c r="D252" s="35"/>
    </row>
    <row r="253" ht="15.75" customHeight="1">
      <c r="D253" s="35"/>
    </row>
    <row r="254" ht="15.75" customHeight="1">
      <c r="D254" s="35"/>
    </row>
    <row r="255" ht="15.75" customHeight="1">
      <c r="D255" s="35"/>
    </row>
    <row r="256" ht="15.75" customHeight="1">
      <c r="D256" s="35"/>
    </row>
    <row r="257" ht="15.75" customHeight="1">
      <c r="D257" s="35"/>
    </row>
    <row r="258" ht="15.75" customHeight="1">
      <c r="D258" s="35"/>
    </row>
    <row r="259" ht="15.75" customHeight="1">
      <c r="D259" s="35"/>
    </row>
    <row r="260" ht="15.75" customHeight="1">
      <c r="D260" s="35"/>
    </row>
    <row r="261" ht="15.75" customHeight="1">
      <c r="D261" s="35"/>
    </row>
    <row r="262" ht="15.75" customHeight="1">
      <c r="D262" s="35"/>
    </row>
    <row r="263" ht="15.75" customHeight="1">
      <c r="D263" s="35"/>
    </row>
    <row r="264" ht="15.75" customHeight="1">
      <c r="D264" s="35"/>
    </row>
    <row r="265" ht="15.75" customHeight="1">
      <c r="D265" s="35"/>
    </row>
    <row r="266" ht="15.75" customHeight="1">
      <c r="D266" s="35"/>
    </row>
    <row r="267" ht="15.75" customHeight="1">
      <c r="D267" s="35"/>
    </row>
    <row r="268" ht="15.75" customHeight="1">
      <c r="D268" s="35"/>
    </row>
    <row r="269" ht="15.75" customHeight="1">
      <c r="D269" s="35"/>
    </row>
    <row r="270" ht="15.75" customHeight="1">
      <c r="D270" s="35"/>
    </row>
    <row r="271" ht="15.75" customHeight="1">
      <c r="D271" s="35"/>
    </row>
    <row r="272" ht="15.75" customHeight="1">
      <c r="D272" s="35"/>
    </row>
    <row r="273" ht="15.75" customHeight="1">
      <c r="D273" s="35"/>
    </row>
    <row r="274" ht="15.75" customHeight="1">
      <c r="D274" s="35"/>
    </row>
    <row r="275" ht="15.75" customHeight="1">
      <c r="D275" s="35"/>
    </row>
    <row r="276" ht="15.75" customHeight="1">
      <c r="D276" s="35"/>
    </row>
    <row r="277" ht="15.75" customHeight="1">
      <c r="D277" s="35"/>
    </row>
    <row r="278" ht="15.75" customHeight="1">
      <c r="D278" s="35"/>
    </row>
    <row r="279" ht="15.75" customHeight="1">
      <c r="D279" s="35"/>
    </row>
    <row r="280" ht="15.75" customHeight="1">
      <c r="D280" s="35"/>
    </row>
    <row r="281" ht="15.75" customHeight="1">
      <c r="D281" s="35"/>
    </row>
    <row r="282" ht="15.75" customHeight="1">
      <c r="D282" s="35"/>
    </row>
    <row r="283" ht="15.75" customHeight="1">
      <c r="D283" s="35"/>
    </row>
    <row r="284" ht="15.75" customHeight="1">
      <c r="D284" s="35"/>
    </row>
    <row r="285" ht="15.75" customHeight="1">
      <c r="D285" s="35"/>
    </row>
    <row r="286" ht="15.75" customHeight="1">
      <c r="D286" s="35"/>
    </row>
    <row r="287" ht="15.75" customHeight="1">
      <c r="D287" s="35"/>
    </row>
    <row r="288" ht="15.75" customHeight="1">
      <c r="D288" s="35"/>
    </row>
    <row r="289" ht="15.75" customHeight="1">
      <c r="D289" s="35"/>
    </row>
    <row r="290" ht="15.75" customHeight="1">
      <c r="D290" s="35"/>
    </row>
    <row r="291" ht="15.75" customHeight="1">
      <c r="D291" s="35"/>
    </row>
    <row r="292" ht="15.75" customHeight="1">
      <c r="D292" s="35"/>
    </row>
    <row r="293" ht="15.75" customHeight="1">
      <c r="D293" s="35"/>
    </row>
    <row r="294" ht="15.75" customHeight="1">
      <c r="D294" s="35"/>
    </row>
    <row r="295" ht="15.75" customHeight="1">
      <c r="D295" s="35"/>
    </row>
    <row r="296" ht="15.75" customHeight="1">
      <c r="D296" s="35"/>
    </row>
    <row r="297" ht="15.75" customHeight="1">
      <c r="D297" s="35"/>
    </row>
    <row r="298" ht="15.75" customHeight="1">
      <c r="D298" s="35"/>
    </row>
    <row r="299" ht="15.75" customHeight="1">
      <c r="D299" s="35"/>
    </row>
    <row r="300" ht="15.75" customHeight="1">
      <c r="D300" s="35"/>
    </row>
    <row r="301" ht="15.75" customHeight="1">
      <c r="D301" s="35"/>
    </row>
    <row r="302" ht="15.75" customHeight="1">
      <c r="D302" s="35"/>
    </row>
    <row r="303" ht="15.75" customHeight="1">
      <c r="D303" s="35"/>
    </row>
    <row r="304" ht="15.75" customHeight="1">
      <c r="D304" s="35"/>
    </row>
    <row r="305" ht="15.75" customHeight="1">
      <c r="D305" s="35"/>
    </row>
    <row r="306" ht="15.75" customHeight="1">
      <c r="D306" s="35"/>
    </row>
    <row r="307" ht="15.75" customHeight="1">
      <c r="D307" s="35"/>
    </row>
    <row r="308" ht="15.75" customHeight="1">
      <c r="D308" s="35"/>
    </row>
    <row r="309" ht="15.75" customHeight="1">
      <c r="D309" s="35"/>
    </row>
    <row r="310" ht="15.75" customHeight="1">
      <c r="D310" s="35"/>
    </row>
    <row r="311" ht="15.75" customHeight="1">
      <c r="D311" s="35"/>
    </row>
    <row r="312" ht="15.75" customHeight="1">
      <c r="D312" s="35"/>
    </row>
    <row r="313" ht="15.75" customHeight="1">
      <c r="D313" s="35"/>
    </row>
    <row r="314" ht="15.75" customHeight="1">
      <c r="D314" s="35"/>
    </row>
    <row r="315" ht="15.75" customHeight="1">
      <c r="D315" s="35"/>
    </row>
    <row r="316" ht="15.75" customHeight="1">
      <c r="D316" s="35"/>
    </row>
    <row r="317" ht="15.75" customHeight="1">
      <c r="D317" s="35"/>
    </row>
    <row r="318" ht="15.75" customHeight="1">
      <c r="D318" s="35"/>
    </row>
    <row r="319" ht="15.75" customHeight="1">
      <c r="D319" s="35"/>
    </row>
    <row r="320" ht="15.75" customHeight="1">
      <c r="D320" s="35"/>
    </row>
    <row r="321" ht="15.75" customHeight="1">
      <c r="D321" s="35"/>
    </row>
    <row r="322" ht="15.75" customHeight="1">
      <c r="D322" s="35"/>
    </row>
    <row r="323" ht="15.75" customHeight="1">
      <c r="D323" s="35"/>
    </row>
    <row r="324" ht="15.75" customHeight="1">
      <c r="D324" s="35"/>
    </row>
    <row r="325" ht="15.75" customHeight="1">
      <c r="D325" s="35"/>
    </row>
    <row r="326" ht="15.75" customHeight="1">
      <c r="D326" s="35"/>
    </row>
    <row r="327" ht="15.75" customHeight="1">
      <c r="D327" s="35"/>
    </row>
    <row r="328" ht="15.75" customHeight="1">
      <c r="D328" s="35"/>
    </row>
    <row r="329" ht="15.75" customHeight="1">
      <c r="D329" s="35"/>
    </row>
    <row r="330" ht="15.75" customHeight="1">
      <c r="D330" s="35"/>
    </row>
    <row r="331" ht="15.75" customHeight="1">
      <c r="D331" s="35"/>
    </row>
    <row r="332" ht="15.75" customHeight="1">
      <c r="D332" s="35"/>
    </row>
    <row r="333" ht="15.75" customHeight="1">
      <c r="D333" s="35"/>
    </row>
    <row r="334" ht="15.75" customHeight="1">
      <c r="D334" s="35"/>
    </row>
    <row r="335" ht="15.75" customHeight="1">
      <c r="D335" s="35"/>
    </row>
    <row r="336" ht="15.75" customHeight="1">
      <c r="D336" s="35"/>
    </row>
    <row r="337" ht="15.75" customHeight="1">
      <c r="D337" s="35"/>
    </row>
    <row r="338" ht="15.75" customHeight="1">
      <c r="D338" s="35"/>
    </row>
    <row r="339" ht="15.75" customHeight="1">
      <c r="D339" s="35"/>
    </row>
    <row r="340" ht="15.75" customHeight="1">
      <c r="D340" s="35"/>
    </row>
    <row r="341" ht="15.75" customHeight="1">
      <c r="D341" s="35"/>
    </row>
    <row r="342" ht="15.75" customHeight="1">
      <c r="D342" s="35"/>
    </row>
    <row r="343" ht="15.75" customHeight="1">
      <c r="D343" s="35"/>
    </row>
    <row r="344" ht="15.75" customHeight="1">
      <c r="D344" s="35"/>
    </row>
    <row r="345" ht="15.75" customHeight="1">
      <c r="D345" s="35"/>
    </row>
    <row r="346" ht="15.75" customHeight="1">
      <c r="D346" s="35"/>
    </row>
    <row r="347" ht="15.75" customHeight="1">
      <c r="D347" s="35"/>
    </row>
    <row r="348" ht="15.75" customHeight="1">
      <c r="D348" s="35"/>
    </row>
    <row r="349" ht="15.75" customHeight="1">
      <c r="D349" s="35"/>
    </row>
    <row r="350" ht="15.75" customHeight="1">
      <c r="D350" s="35"/>
    </row>
    <row r="351" ht="15.75" customHeight="1">
      <c r="D351" s="35"/>
    </row>
    <row r="352" ht="15.75" customHeight="1">
      <c r="D352" s="35"/>
    </row>
    <row r="353" ht="15.75" customHeight="1">
      <c r="D353" s="35"/>
    </row>
    <row r="354" ht="15.75" customHeight="1">
      <c r="D354" s="35"/>
    </row>
    <row r="355" ht="15.75" customHeight="1">
      <c r="D355" s="35"/>
    </row>
    <row r="356" ht="15.75" customHeight="1">
      <c r="D356" s="35"/>
    </row>
    <row r="357" ht="15.75" customHeight="1">
      <c r="D357" s="35"/>
    </row>
    <row r="358" ht="15.75" customHeight="1">
      <c r="D358" s="35"/>
    </row>
    <row r="359" ht="15.75" customHeight="1">
      <c r="D359" s="35"/>
    </row>
    <row r="360" ht="15.75" customHeight="1">
      <c r="D360" s="35"/>
    </row>
    <row r="361" ht="15.75" customHeight="1">
      <c r="D361" s="35"/>
    </row>
    <row r="362" ht="15.75" customHeight="1">
      <c r="D362" s="35"/>
    </row>
    <row r="363" ht="15.75" customHeight="1">
      <c r="D363" s="35"/>
    </row>
    <row r="364" ht="15.75" customHeight="1">
      <c r="D364" s="35"/>
    </row>
    <row r="365" ht="15.75" customHeight="1">
      <c r="D365" s="35"/>
    </row>
    <row r="366" ht="15.75" customHeight="1">
      <c r="D366" s="35"/>
    </row>
    <row r="367" ht="15.75" customHeight="1">
      <c r="D367" s="35"/>
    </row>
    <row r="368" ht="15.75" customHeight="1">
      <c r="D368" s="35"/>
    </row>
    <row r="369" ht="15.75" customHeight="1">
      <c r="D369" s="35"/>
    </row>
    <row r="370" ht="15.75" customHeight="1">
      <c r="D370" s="35"/>
    </row>
    <row r="371" ht="15.75" customHeight="1">
      <c r="D371" s="35"/>
    </row>
    <row r="372" ht="15.75" customHeight="1">
      <c r="D372" s="35"/>
    </row>
    <row r="373" ht="15.75" customHeight="1">
      <c r="D373" s="35"/>
    </row>
    <row r="374" ht="15.75" customHeight="1">
      <c r="D374" s="35"/>
    </row>
    <row r="375" ht="15.75" customHeight="1">
      <c r="D375" s="35"/>
    </row>
    <row r="376" ht="15.75" customHeight="1">
      <c r="D376" s="35"/>
    </row>
    <row r="377" ht="15.75" customHeight="1">
      <c r="D377" s="35"/>
    </row>
    <row r="378" ht="15.75" customHeight="1">
      <c r="D378" s="35"/>
    </row>
    <row r="379" ht="15.75" customHeight="1">
      <c r="D379" s="35"/>
    </row>
    <row r="380" ht="15.75" customHeight="1">
      <c r="D380" s="35"/>
    </row>
    <row r="381" ht="15.75" customHeight="1">
      <c r="D381" s="35"/>
    </row>
    <row r="382" ht="15.75" customHeight="1">
      <c r="D382" s="35"/>
    </row>
    <row r="383" ht="15.75" customHeight="1">
      <c r="D383" s="35"/>
    </row>
    <row r="384" ht="15.75" customHeight="1">
      <c r="D384" s="35"/>
    </row>
    <row r="385" ht="15.75" customHeight="1">
      <c r="D385" s="35"/>
    </row>
    <row r="386" ht="15.75" customHeight="1">
      <c r="D386" s="35"/>
    </row>
    <row r="387" ht="15.75" customHeight="1">
      <c r="D387" s="35"/>
    </row>
    <row r="388" ht="15.75" customHeight="1">
      <c r="D388" s="35"/>
    </row>
    <row r="389" ht="15.75" customHeight="1">
      <c r="D389" s="35"/>
    </row>
    <row r="390" ht="15.75" customHeight="1">
      <c r="D390" s="35"/>
    </row>
    <row r="391" ht="15.75" customHeight="1">
      <c r="D391" s="35"/>
    </row>
    <row r="392" ht="15.75" customHeight="1">
      <c r="D392" s="35"/>
    </row>
    <row r="393" ht="15.75" customHeight="1">
      <c r="D393" s="35"/>
    </row>
    <row r="394" ht="15.75" customHeight="1">
      <c r="D394" s="35"/>
    </row>
    <row r="395" ht="15.75" customHeight="1">
      <c r="D395" s="35"/>
    </row>
    <row r="396" ht="15.75" customHeight="1">
      <c r="D396" s="35"/>
    </row>
    <row r="397" ht="15.75" customHeight="1">
      <c r="D397" s="35"/>
    </row>
    <row r="398" ht="15.75" customHeight="1">
      <c r="D398" s="35"/>
    </row>
    <row r="399" ht="15.75" customHeight="1">
      <c r="D399" s="35"/>
    </row>
    <row r="400" ht="15.75" customHeight="1">
      <c r="D400" s="35"/>
    </row>
    <row r="401" ht="15.75" customHeight="1">
      <c r="D401" s="35"/>
    </row>
    <row r="402" ht="15.75" customHeight="1">
      <c r="D402" s="35"/>
    </row>
    <row r="403" ht="15.75" customHeight="1">
      <c r="D403" s="35"/>
    </row>
    <row r="404" ht="15.75" customHeight="1">
      <c r="D404" s="35"/>
    </row>
    <row r="405" ht="15.75" customHeight="1">
      <c r="D405" s="35"/>
    </row>
    <row r="406" ht="15.75" customHeight="1">
      <c r="D406" s="35"/>
    </row>
    <row r="407" ht="15.75" customHeight="1">
      <c r="D407" s="35"/>
    </row>
    <row r="408" ht="15.75" customHeight="1">
      <c r="D408" s="35"/>
    </row>
    <row r="409" ht="15.75" customHeight="1">
      <c r="D409" s="35"/>
    </row>
    <row r="410" ht="15.75" customHeight="1">
      <c r="D410" s="35"/>
    </row>
    <row r="411" ht="15.75" customHeight="1">
      <c r="D411" s="35"/>
    </row>
    <row r="412" ht="15.75" customHeight="1">
      <c r="D412" s="35"/>
    </row>
    <row r="413" ht="15.75" customHeight="1">
      <c r="D413" s="35"/>
    </row>
    <row r="414" ht="15.75" customHeight="1">
      <c r="D414" s="35"/>
    </row>
    <row r="415" ht="15.75" customHeight="1">
      <c r="D415" s="35"/>
    </row>
    <row r="416" ht="15.75" customHeight="1">
      <c r="D416" s="35"/>
    </row>
    <row r="417" ht="15.75" customHeight="1">
      <c r="D417" s="35"/>
    </row>
    <row r="418" ht="15.75" customHeight="1">
      <c r="D418" s="35"/>
    </row>
    <row r="419" ht="15.75" customHeight="1">
      <c r="D419" s="35"/>
    </row>
    <row r="420" ht="15.75" customHeight="1">
      <c r="D420" s="35"/>
    </row>
    <row r="421" ht="15.75" customHeight="1">
      <c r="D421" s="35"/>
    </row>
    <row r="422" ht="15.75" customHeight="1">
      <c r="D422" s="35"/>
    </row>
    <row r="423" ht="15.75" customHeight="1">
      <c r="D423" s="35"/>
    </row>
    <row r="424" ht="15.75" customHeight="1">
      <c r="D424" s="35"/>
    </row>
    <row r="425" ht="15.75" customHeight="1">
      <c r="D425" s="35"/>
    </row>
    <row r="426" ht="15.75" customHeight="1">
      <c r="D426" s="35"/>
    </row>
    <row r="427" ht="15.75" customHeight="1">
      <c r="D427" s="35"/>
    </row>
    <row r="428" ht="15.75" customHeight="1">
      <c r="D428" s="35"/>
    </row>
    <row r="429" ht="15.75" customHeight="1">
      <c r="D429" s="35"/>
    </row>
    <row r="430" ht="15.75" customHeight="1">
      <c r="D430" s="35"/>
    </row>
    <row r="431" ht="15.75" customHeight="1">
      <c r="D431" s="35"/>
    </row>
    <row r="432" ht="15.75" customHeight="1">
      <c r="D432" s="35"/>
    </row>
    <row r="433" ht="15.75" customHeight="1">
      <c r="D433" s="35"/>
    </row>
    <row r="434" ht="15.75" customHeight="1">
      <c r="D434" s="35"/>
    </row>
    <row r="435" ht="15.75" customHeight="1">
      <c r="D435" s="35"/>
    </row>
    <row r="436" ht="15.75" customHeight="1">
      <c r="D436" s="35"/>
    </row>
    <row r="437" ht="15.75" customHeight="1">
      <c r="D437" s="35"/>
    </row>
    <row r="438" ht="15.75" customHeight="1">
      <c r="D438" s="35"/>
    </row>
    <row r="439" ht="15.75" customHeight="1">
      <c r="D439" s="35"/>
    </row>
    <row r="440" ht="15.75" customHeight="1">
      <c r="D440" s="35"/>
    </row>
    <row r="441" ht="15.75" customHeight="1">
      <c r="D441" s="35"/>
    </row>
    <row r="442" ht="15.75" customHeight="1">
      <c r="D442" s="35"/>
    </row>
    <row r="443" ht="15.75" customHeight="1">
      <c r="D443" s="35"/>
    </row>
    <row r="444" ht="15.75" customHeight="1">
      <c r="D444" s="35"/>
    </row>
    <row r="445" ht="15.75" customHeight="1">
      <c r="D445" s="35"/>
    </row>
    <row r="446" ht="15.75" customHeight="1">
      <c r="D446" s="35"/>
    </row>
    <row r="447" ht="15.75" customHeight="1">
      <c r="D447" s="35"/>
    </row>
    <row r="448" ht="15.75" customHeight="1">
      <c r="D448" s="35"/>
    </row>
    <row r="449" ht="15.75" customHeight="1">
      <c r="D449" s="35"/>
    </row>
    <row r="450" ht="15.75" customHeight="1">
      <c r="D450" s="35"/>
    </row>
    <row r="451" ht="15.75" customHeight="1">
      <c r="D451" s="35"/>
    </row>
    <row r="452" ht="15.75" customHeight="1">
      <c r="D452" s="35"/>
    </row>
    <row r="453" ht="15.75" customHeight="1">
      <c r="D453" s="35"/>
    </row>
    <row r="454" ht="15.75" customHeight="1">
      <c r="D454" s="35"/>
    </row>
    <row r="455" ht="15.75" customHeight="1">
      <c r="D455" s="35"/>
    </row>
    <row r="456" ht="15.75" customHeight="1">
      <c r="D456" s="35"/>
    </row>
    <row r="457" ht="15.75" customHeight="1">
      <c r="D457" s="35"/>
    </row>
    <row r="458" ht="15.75" customHeight="1">
      <c r="D458" s="35"/>
    </row>
    <row r="459" ht="15.75" customHeight="1">
      <c r="D459" s="35"/>
    </row>
    <row r="460" ht="15.75" customHeight="1">
      <c r="D460" s="35"/>
    </row>
    <row r="461" ht="15.75" customHeight="1">
      <c r="D461" s="35"/>
    </row>
    <row r="462" ht="15.75" customHeight="1">
      <c r="D462" s="35"/>
    </row>
    <row r="463" ht="15.75" customHeight="1">
      <c r="D463" s="35"/>
    </row>
    <row r="464" ht="15.75" customHeight="1">
      <c r="D464" s="35"/>
    </row>
    <row r="465" ht="15.75" customHeight="1">
      <c r="D465" s="35"/>
    </row>
    <row r="466" ht="15.75" customHeight="1">
      <c r="D466" s="35"/>
    </row>
    <row r="467" ht="15.75" customHeight="1">
      <c r="D467" s="35"/>
    </row>
    <row r="468" ht="15.75" customHeight="1">
      <c r="D468" s="35"/>
    </row>
    <row r="469" ht="15.75" customHeight="1">
      <c r="D469" s="35"/>
    </row>
    <row r="470" ht="15.75" customHeight="1">
      <c r="D470" s="35"/>
    </row>
    <row r="471" ht="15.75" customHeight="1">
      <c r="D471" s="35"/>
    </row>
    <row r="472" ht="15.75" customHeight="1">
      <c r="D472" s="35"/>
    </row>
    <row r="473" ht="15.75" customHeight="1">
      <c r="D473" s="35"/>
    </row>
    <row r="474" ht="15.75" customHeight="1">
      <c r="D474" s="35"/>
    </row>
    <row r="475" ht="15.75" customHeight="1">
      <c r="D475" s="35"/>
    </row>
    <row r="476" ht="15.75" customHeight="1">
      <c r="D476" s="35"/>
    </row>
    <row r="477" ht="15.75" customHeight="1">
      <c r="D477" s="35"/>
    </row>
    <row r="478" ht="15.75" customHeight="1">
      <c r="D478" s="35"/>
    </row>
    <row r="479" ht="15.75" customHeight="1">
      <c r="D479" s="35"/>
    </row>
    <row r="480" ht="15.75" customHeight="1">
      <c r="D480" s="35"/>
    </row>
    <row r="481" ht="15.75" customHeight="1">
      <c r="D481" s="35"/>
    </row>
    <row r="482" ht="15.75" customHeight="1">
      <c r="D482" s="35"/>
    </row>
    <row r="483" ht="15.75" customHeight="1">
      <c r="D483" s="35"/>
    </row>
    <row r="484" ht="15.75" customHeight="1">
      <c r="D484" s="35"/>
    </row>
    <row r="485" ht="15.75" customHeight="1">
      <c r="D485" s="35"/>
    </row>
    <row r="486" ht="15.75" customHeight="1">
      <c r="D486" s="35"/>
    </row>
    <row r="487" ht="15.75" customHeight="1">
      <c r="D487" s="35"/>
    </row>
    <row r="488" ht="15.75" customHeight="1">
      <c r="D488" s="35"/>
    </row>
    <row r="489" ht="15.75" customHeight="1">
      <c r="D489" s="35"/>
    </row>
    <row r="490" ht="15.75" customHeight="1">
      <c r="D490" s="35"/>
    </row>
    <row r="491" ht="15.75" customHeight="1">
      <c r="D491" s="35"/>
    </row>
    <row r="492" ht="15.75" customHeight="1">
      <c r="D492" s="35"/>
    </row>
    <row r="493" ht="15.75" customHeight="1">
      <c r="D493" s="35"/>
    </row>
    <row r="494" ht="15.75" customHeight="1">
      <c r="D494" s="35"/>
    </row>
    <row r="495" ht="15.75" customHeight="1">
      <c r="D495" s="35"/>
    </row>
    <row r="496" ht="15.75" customHeight="1">
      <c r="D496" s="35"/>
    </row>
    <row r="497" ht="15.75" customHeight="1">
      <c r="D497" s="35"/>
    </row>
    <row r="498" ht="15.75" customHeight="1">
      <c r="D498" s="35"/>
    </row>
    <row r="499" ht="15.75" customHeight="1">
      <c r="D499" s="35"/>
    </row>
    <row r="500" ht="15.75" customHeight="1">
      <c r="D500" s="35"/>
    </row>
    <row r="501" ht="15.75" customHeight="1">
      <c r="D501" s="35"/>
    </row>
    <row r="502" ht="15.75" customHeight="1">
      <c r="D502" s="35"/>
    </row>
    <row r="503" ht="15.75" customHeight="1">
      <c r="D503" s="35"/>
    </row>
    <row r="504" ht="15.75" customHeight="1">
      <c r="D504" s="35"/>
    </row>
    <row r="505" ht="15.75" customHeight="1">
      <c r="D505" s="35"/>
    </row>
    <row r="506" ht="15.75" customHeight="1">
      <c r="D506" s="35"/>
    </row>
    <row r="507" ht="15.75" customHeight="1">
      <c r="D507" s="35"/>
    </row>
    <row r="508" ht="15.75" customHeight="1">
      <c r="D508" s="35"/>
    </row>
    <row r="509" ht="15.75" customHeight="1">
      <c r="D509" s="35"/>
    </row>
    <row r="510" ht="15.75" customHeight="1">
      <c r="D510" s="35"/>
    </row>
    <row r="511" ht="15.75" customHeight="1">
      <c r="D511" s="35"/>
    </row>
    <row r="512" ht="15.75" customHeight="1">
      <c r="D512" s="35"/>
    </row>
    <row r="513" ht="15.75" customHeight="1">
      <c r="D513" s="35"/>
    </row>
    <row r="514" ht="15.75" customHeight="1">
      <c r="D514" s="35"/>
    </row>
    <row r="515" ht="15.75" customHeight="1">
      <c r="D515" s="35"/>
    </row>
    <row r="516" ht="15.75" customHeight="1">
      <c r="D516" s="35"/>
    </row>
    <row r="517" ht="15.75" customHeight="1">
      <c r="D517" s="35"/>
    </row>
    <row r="518" ht="15.75" customHeight="1">
      <c r="D518" s="35"/>
    </row>
    <row r="519" ht="15.75" customHeight="1">
      <c r="D519" s="35"/>
    </row>
    <row r="520" ht="15.75" customHeight="1">
      <c r="D520" s="35"/>
    </row>
    <row r="521" ht="15.75" customHeight="1">
      <c r="D521" s="35"/>
    </row>
    <row r="522" ht="15.75" customHeight="1">
      <c r="D522" s="35"/>
    </row>
    <row r="523" ht="15.75" customHeight="1">
      <c r="D523" s="35"/>
    </row>
    <row r="524" ht="15.75" customHeight="1">
      <c r="D524" s="35"/>
    </row>
    <row r="525" ht="15.75" customHeight="1">
      <c r="D525" s="35"/>
    </row>
    <row r="526" ht="15.75" customHeight="1">
      <c r="D526" s="35"/>
    </row>
    <row r="527" ht="15.75" customHeight="1">
      <c r="D527" s="35"/>
    </row>
    <row r="528" ht="15.75" customHeight="1">
      <c r="D528" s="35"/>
    </row>
    <row r="529" ht="15.75" customHeight="1">
      <c r="D529" s="35"/>
    </row>
    <row r="530" ht="15.75" customHeight="1">
      <c r="D530" s="35"/>
    </row>
    <row r="531" ht="15.75" customHeight="1">
      <c r="D531" s="35"/>
    </row>
    <row r="532" ht="15.75" customHeight="1">
      <c r="D532" s="35"/>
    </row>
    <row r="533" ht="15.75" customHeight="1">
      <c r="D533" s="35"/>
    </row>
    <row r="534" ht="15.75" customHeight="1">
      <c r="D534" s="35"/>
    </row>
    <row r="535" ht="15.75" customHeight="1">
      <c r="D535" s="35"/>
    </row>
    <row r="536" ht="15.75" customHeight="1">
      <c r="D536" s="35"/>
    </row>
    <row r="537" ht="15.75" customHeight="1">
      <c r="D537" s="35"/>
    </row>
    <row r="538" ht="15.75" customHeight="1">
      <c r="D538" s="35"/>
    </row>
    <row r="539" ht="15.75" customHeight="1">
      <c r="D539" s="35"/>
    </row>
    <row r="540" ht="15.75" customHeight="1">
      <c r="D540" s="35"/>
    </row>
    <row r="541" ht="15.75" customHeight="1">
      <c r="D541" s="35"/>
    </row>
    <row r="542" ht="15.75" customHeight="1">
      <c r="D542" s="35"/>
    </row>
    <row r="543" ht="15.75" customHeight="1">
      <c r="D543" s="35"/>
    </row>
    <row r="544" ht="15.75" customHeight="1">
      <c r="D544" s="35"/>
    </row>
    <row r="545" ht="15.75" customHeight="1">
      <c r="D545" s="35"/>
    </row>
    <row r="546" ht="15.75" customHeight="1">
      <c r="D546" s="35"/>
    </row>
    <row r="547" ht="15.75" customHeight="1">
      <c r="D547" s="35"/>
    </row>
    <row r="548" ht="15.75" customHeight="1">
      <c r="D548" s="35"/>
    </row>
    <row r="549" ht="15.75" customHeight="1">
      <c r="D549" s="35"/>
    </row>
    <row r="550" ht="15.75" customHeight="1">
      <c r="D550" s="35"/>
    </row>
    <row r="551" ht="15.75" customHeight="1">
      <c r="D551" s="35"/>
    </row>
    <row r="552" ht="15.75" customHeight="1">
      <c r="D552" s="35"/>
    </row>
    <row r="553" ht="15.75" customHeight="1">
      <c r="D553" s="35"/>
    </row>
    <row r="554" ht="15.75" customHeight="1">
      <c r="D554" s="35"/>
    </row>
    <row r="555" ht="15.75" customHeight="1">
      <c r="D555" s="35"/>
    </row>
    <row r="556" ht="15.75" customHeight="1">
      <c r="D556" s="35"/>
    </row>
    <row r="557" ht="15.75" customHeight="1">
      <c r="D557" s="35"/>
    </row>
    <row r="558" ht="15.75" customHeight="1">
      <c r="D558" s="35"/>
    </row>
    <row r="559" ht="15.75" customHeight="1">
      <c r="D559" s="35"/>
    </row>
    <row r="560" ht="15.75" customHeight="1">
      <c r="D560" s="35"/>
    </row>
    <row r="561" ht="15.75" customHeight="1">
      <c r="D561" s="35"/>
    </row>
    <row r="562" ht="15.75" customHeight="1">
      <c r="D562" s="35"/>
    </row>
    <row r="563" ht="15.75" customHeight="1">
      <c r="D563" s="35"/>
    </row>
    <row r="564" ht="15.75" customHeight="1">
      <c r="D564" s="35"/>
    </row>
    <row r="565" ht="15.75" customHeight="1">
      <c r="D565" s="35"/>
    </row>
    <row r="566" ht="15.75" customHeight="1">
      <c r="D566" s="35"/>
    </row>
    <row r="567" ht="15.75" customHeight="1">
      <c r="D567" s="35"/>
    </row>
    <row r="568" ht="15.75" customHeight="1">
      <c r="D568" s="35"/>
    </row>
    <row r="569" ht="15.75" customHeight="1">
      <c r="D569" s="35"/>
    </row>
    <row r="570" ht="15.75" customHeight="1">
      <c r="D570" s="35"/>
    </row>
    <row r="571" ht="15.75" customHeight="1">
      <c r="D571" s="35"/>
    </row>
    <row r="572" ht="15.75" customHeight="1">
      <c r="D572" s="35"/>
    </row>
    <row r="573" ht="15.75" customHeight="1">
      <c r="D573" s="35"/>
    </row>
    <row r="574" ht="15.75" customHeight="1">
      <c r="D574" s="35"/>
    </row>
    <row r="575" ht="15.75" customHeight="1">
      <c r="D575" s="35"/>
    </row>
    <row r="576" ht="15.75" customHeight="1">
      <c r="D576" s="35"/>
    </row>
    <row r="577" ht="15.75" customHeight="1">
      <c r="D577" s="35"/>
    </row>
    <row r="578" ht="15.75" customHeight="1">
      <c r="D578" s="35"/>
    </row>
    <row r="579" ht="15.75" customHeight="1">
      <c r="D579" s="35"/>
    </row>
    <row r="580" ht="15.75" customHeight="1">
      <c r="D580" s="35"/>
    </row>
    <row r="581" ht="15.75" customHeight="1">
      <c r="D581" s="35"/>
    </row>
    <row r="582" ht="15.75" customHeight="1">
      <c r="D582" s="35"/>
    </row>
    <row r="583" ht="15.75" customHeight="1">
      <c r="D583" s="35"/>
    </row>
    <row r="584" ht="15.75" customHeight="1">
      <c r="D584" s="35"/>
    </row>
    <row r="585" ht="15.75" customHeight="1">
      <c r="D585" s="35"/>
    </row>
    <row r="586" ht="15.75" customHeight="1">
      <c r="D586" s="35"/>
    </row>
    <row r="587" ht="15.75" customHeight="1">
      <c r="D587" s="35"/>
    </row>
    <row r="588" ht="15.75" customHeight="1">
      <c r="D588" s="35"/>
    </row>
    <row r="589" ht="15.75" customHeight="1">
      <c r="D589" s="35"/>
    </row>
    <row r="590" ht="15.75" customHeight="1">
      <c r="D590" s="35"/>
    </row>
    <row r="591" ht="15.75" customHeight="1">
      <c r="D591" s="35"/>
    </row>
    <row r="592" ht="15.75" customHeight="1">
      <c r="D592" s="35"/>
    </row>
    <row r="593" ht="15.75" customHeight="1">
      <c r="D593" s="35"/>
    </row>
    <row r="594" ht="15.75" customHeight="1">
      <c r="D594" s="35"/>
    </row>
    <row r="595" ht="15.75" customHeight="1">
      <c r="D595" s="35"/>
    </row>
    <row r="596" ht="15.75" customHeight="1">
      <c r="D596" s="35"/>
    </row>
    <row r="597" ht="15.75" customHeight="1">
      <c r="D597" s="35"/>
    </row>
    <row r="598" ht="15.75" customHeight="1">
      <c r="D598" s="35"/>
    </row>
    <row r="599" ht="15.75" customHeight="1">
      <c r="D599" s="35"/>
    </row>
    <row r="600" ht="15.75" customHeight="1">
      <c r="D600" s="35"/>
    </row>
    <row r="601" ht="15.75" customHeight="1">
      <c r="D601" s="35"/>
    </row>
    <row r="602" ht="15.75" customHeight="1">
      <c r="D602" s="35"/>
    </row>
    <row r="603" ht="15.75" customHeight="1">
      <c r="D603" s="35"/>
    </row>
    <row r="604" ht="15.75" customHeight="1">
      <c r="D604" s="35"/>
    </row>
    <row r="605" ht="15.75" customHeight="1">
      <c r="D605" s="35"/>
    </row>
    <row r="606" ht="15.75" customHeight="1">
      <c r="D606" s="35"/>
    </row>
    <row r="607" ht="15.75" customHeight="1">
      <c r="D607" s="35"/>
    </row>
    <row r="608" ht="15.75" customHeight="1">
      <c r="D608" s="35"/>
    </row>
    <row r="609" ht="15.75" customHeight="1">
      <c r="D609" s="35"/>
    </row>
    <row r="610" ht="15.75" customHeight="1">
      <c r="D610" s="35"/>
    </row>
    <row r="611" ht="15.75" customHeight="1">
      <c r="D611" s="35"/>
    </row>
    <row r="612" ht="15.75" customHeight="1">
      <c r="D612" s="35"/>
    </row>
    <row r="613" ht="15.75" customHeight="1">
      <c r="D613" s="35"/>
    </row>
    <row r="614" ht="15.75" customHeight="1">
      <c r="D614" s="35"/>
    </row>
    <row r="615" ht="15.75" customHeight="1">
      <c r="D615" s="35"/>
    </row>
    <row r="616" ht="15.75" customHeight="1">
      <c r="D616" s="35"/>
    </row>
    <row r="617" ht="15.75" customHeight="1">
      <c r="D617" s="35"/>
    </row>
    <row r="618" ht="15.75" customHeight="1">
      <c r="D618" s="35"/>
    </row>
    <row r="619" ht="15.75" customHeight="1">
      <c r="D619" s="35"/>
    </row>
    <row r="620" ht="15.75" customHeight="1">
      <c r="D620" s="35"/>
    </row>
    <row r="621" ht="15.75" customHeight="1">
      <c r="D621" s="35"/>
    </row>
    <row r="622" ht="15.75" customHeight="1">
      <c r="D622" s="35"/>
    </row>
    <row r="623" ht="15.75" customHeight="1">
      <c r="D623" s="35"/>
    </row>
    <row r="624" ht="15.75" customHeight="1">
      <c r="D624" s="35"/>
    </row>
    <row r="625" ht="15.75" customHeight="1">
      <c r="D625" s="35"/>
    </row>
    <row r="626" ht="15.75" customHeight="1">
      <c r="D626" s="35"/>
    </row>
    <row r="627" ht="15.75" customHeight="1">
      <c r="D627" s="35"/>
    </row>
    <row r="628" ht="15.75" customHeight="1">
      <c r="D628" s="35"/>
    </row>
    <row r="629" ht="15.75" customHeight="1">
      <c r="D629" s="35"/>
    </row>
    <row r="630" ht="15.75" customHeight="1">
      <c r="D630" s="35"/>
    </row>
    <row r="631" ht="15.75" customHeight="1">
      <c r="D631" s="35"/>
    </row>
    <row r="632" ht="15.75" customHeight="1">
      <c r="D632" s="35"/>
    </row>
    <row r="633" ht="15.75" customHeight="1">
      <c r="D633" s="35"/>
    </row>
    <row r="634" ht="15.75" customHeight="1">
      <c r="D634" s="35"/>
    </row>
    <row r="635" ht="15.75" customHeight="1">
      <c r="D635" s="35"/>
    </row>
    <row r="636" ht="15.75" customHeight="1">
      <c r="D636" s="35"/>
    </row>
    <row r="637" ht="15.75" customHeight="1">
      <c r="D637" s="35"/>
    </row>
    <row r="638" ht="15.75" customHeight="1">
      <c r="D638" s="35"/>
    </row>
    <row r="639" ht="15.75" customHeight="1">
      <c r="D639" s="35"/>
    </row>
    <row r="640" ht="15.75" customHeight="1">
      <c r="D640" s="35"/>
    </row>
    <row r="641" ht="15.75" customHeight="1">
      <c r="D641" s="35"/>
    </row>
    <row r="642" ht="15.75" customHeight="1">
      <c r="D642" s="35"/>
    </row>
    <row r="643" ht="15.75" customHeight="1">
      <c r="D643" s="35"/>
    </row>
    <row r="644" ht="15.75" customHeight="1">
      <c r="D644" s="35"/>
    </row>
    <row r="645" ht="15.75" customHeight="1">
      <c r="D645" s="35"/>
    </row>
    <row r="646" ht="15.75" customHeight="1">
      <c r="D646" s="35"/>
    </row>
    <row r="647" ht="15.75" customHeight="1">
      <c r="D647" s="35"/>
    </row>
    <row r="648" ht="15.75" customHeight="1">
      <c r="D648" s="35"/>
    </row>
    <row r="649" ht="15.75" customHeight="1">
      <c r="D649" s="35"/>
    </row>
    <row r="650" ht="15.75" customHeight="1">
      <c r="D650" s="35"/>
    </row>
    <row r="651" ht="15.75" customHeight="1">
      <c r="D651" s="35"/>
    </row>
    <row r="652" ht="15.75" customHeight="1">
      <c r="D652" s="35"/>
    </row>
    <row r="653" ht="15.75" customHeight="1">
      <c r="D653" s="35"/>
    </row>
    <row r="654" ht="15.75" customHeight="1">
      <c r="D654" s="35"/>
    </row>
    <row r="655" ht="15.75" customHeight="1">
      <c r="D655" s="35"/>
    </row>
    <row r="656" ht="15.75" customHeight="1">
      <c r="D656" s="35"/>
    </row>
    <row r="657" ht="15.75" customHeight="1">
      <c r="D657" s="35"/>
    </row>
    <row r="658" ht="15.75" customHeight="1">
      <c r="D658" s="35"/>
    </row>
    <row r="659" ht="15.75" customHeight="1">
      <c r="D659" s="35"/>
    </row>
    <row r="660" ht="15.75" customHeight="1">
      <c r="D660" s="35"/>
    </row>
    <row r="661" ht="15.75" customHeight="1">
      <c r="D661" s="35"/>
    </row>
    <row r="662" ht="15.75" customHeight="1">
      <c r="D662" s="35"/>
    </row>
    <row r="663" ht="15.75" customHeight="1">
      <c r="D663" s="35"/>
    </row>
    <row r="664" ht="15.75" customHeight="1">
      <c r="D664" s="35"/>
    </row>
    <row r="665" ht="15.75" customHeight="1">
      <c r="D665" s="35"/>
    </row>
    <row r="666" ht="15.75" customHeight="1">
      <c r="D666" s="35"/>
    </row>
    <row r="667" ht="15.75" customHeight="1">
      <c r="D667" s="35"/>
    </row>
    <row r="668" ht="15.75" customHeight="1">
      <c r="D668" s="35"/>
    </row>
    <row r="669" ht="15.75" customHeight="1">
      <c r="D669" s="35"/>
    </row>
    <row r="670" ht="15.75" customHeight="1">
      <c r="D670" s="35"/>
    </row>
    <row r="671" ht="15.75" customHeight="1">
      <c r="D671" s="35"/>
    </row>
    <row r="672" ht="15.75" customHeight="1">
      <c r="D672" s="35"/>
    </row>
    <row r="673" ht="15.75" customHeight="1">
      <c r="D673" s="35"/>
    </row>
    <row r="674" ht="15.75" customHeight="1">
      <c r="D674" s="35"/>
    </row>
    <row r="675" ht="15.75" customHeight="1">
      <c r="D675" s="35"/>
    </row>
    <row r="676" ht="15.75" customHeight="1">
      <c r="D676" s="35"/>
    </row>
    <row r="677" ht="15.75" customHeight="1">
      <c r="D677" s="35"/>
    </row>
    <row r="678" ht="15.75" customHeight="1">
      <c r="D678" s="35"/>
    </row>
    <row r="679" ht="15.75" customHeight="1">
      <c r="D679" s="35"/>
    </row>
    <row r="680" ht="15.75" customHeight="1">
      <c r="D680" s="35"/>
    </row>
    <row r="681" ht="15.75" customHeight="1">
      <c r="D681" s="35"/>
    </row>
    <row r="682" ht="15.75" customHeight="1">
      <c r="D682" s="35"/>
    </row>
    <row r="683" ht="15.75" customHeight="1">
      <c r="D683" s="35"/>
    </row>
    <row r="684" ht="15.75" customHeight="1">
      <c r="D684" s="35"/>
    </row>
    <row r="685" ht="15.75" customHeight="1">
      <c r="D685" s="35"/>
    </row>
    <row r="686" ht="15.75" customHeight="1">
      <c r="D686" s="35"/>
    </row>
    <row r="687" ht="15.75" customHeight="1">
      <c r="D687" s="35"/>
    </row>
    <row r="688" ht="15.75" customHeight="1">
      <c r="D688" s="35"/>
    </row>
    <row r="689" ht="15.75" customHeight="1">
      <c r="D689" s="35"/>
    </row>
    <row r="690" ht="15.75" customHeight="1">
      <c r="D690" s="35"/>
    </row>
    <row r="691" ht="15.75" customHeight="1">
      <c r="D691" s="35"/>
    </row>
    <row r="692" ht="15.75" customHeight="1">
      <c r="D692" s="35"/>
    </row>
    <row r="693" ht="15.75" customHeight="1">
      <c r="D693" s="35"/>
    </row>
    <row r="694" ht="15.75" customHeight="1">
      <c r="D694" s="35"/>
    </row>
    <row r="695" ht="15.75" customHeight="1">
      <c r="D695" s="35"/>
    </row>
    <row r="696" ht="15.75" customHeight="1">
      <c r="D696" s="35"/>
    </row>
    <row r="697" ht="15.75" customHeight="1">
      <c r="D697" s="35"/>
    </row>
    <row r="698" ht="15.75" customHeight="1">
      <c r="D698" s="35"/>
    </row>
    <row r="699" ht="15.75" customHeight="1">
      <c r="D699" s="35"/>
    </row>
    <row r="700" ht="15.75" customHeight="1">
      <c r="D700" s="35"/>
    </row>
    <row r="701" ht="15.75" customHeight="1">
      <c r="D701" s="35"/>
    </row>
    <row r="702" ht="15.75" customHeight="1">
      <c r="D702" s="35"/>
    </row>
    <row r="703" ht="15.75" customHeight="1">
      <c r="D703" s="35"/>
    </row>
    <row r="704" ht="15.75" customHeight="1">
      <c r="D704" s="35"/>
    </row>
    <row r="705" ht="15.75" customHeight="1">
      <c r="D705" s="35"/>
    </row>
    <row r="706" ht="15.75" customHeight="1">
      <c r="D706" s="35"/>
    </row>
    <row r="707" ht="15.75" customHeight="1">
      <c r="D707" s="35"/>
    </row>
    <row r="708" ht="15.75" customHeight="1">
      <c r="D708" s="35"/>
    </row>
    <row r="709" ht="15.75" customHeight="1">
      <c r="D709" s="35"/>
    </row>
    <row r="710" ht="15.75" customHeight="1">
      <c r="D710" s="35"/>
    </row>
    <row r="711" ht="15.75" customHeight="1">
      <c r="D711" s="35"/>
    </row>
    <row r="712" ht="15.75" customHeight="1">
      <c r="D712" s="35"/>
    </row>
    <row r="713" ht="15.75" customHeight="1">
      <c r="D713" s="35"/>
    </row>
    <row r="714" ht="15.75" customHeight="1">
      <c r="D714" s="35"/>
    </row>
    <row r="715" ht="15.75" customHeight="1">
      <c r="D715" s="35"/>
    </row>
    <row r="716" ht="15.75" customHeight="1">
      <c r="D716" s="35"/>
    </row>
    <row r="717" ht="15.75" customHeight="1">
      <c r="D717" s="35"/>
    </row>
    <row r="718" ht="15.75" customHeight="1">
      <c r="D718" s="35"/>
    </row>
    <row r="719" ht="15.75" customHeight="1">
      <c r="D719" s="35"/>
    </row>
    <row r="720" ht="15.75" customHeight="1">
      <c r="D720" s="35"/>
    </row>
    <row r="721" ht="15.75" customHeight="1">
      <c r="D721" s="35"/>
    </row>
    <row r="722" ht="15.75" customHeight="1">
      <c r="D722" s="35"/>
    </row>
    <row r="723" ht="15.75" customHeight="1">
      <c r="D723" s="35"/>
    </row>
    <row r="724" ht="15.75" customHeight="1">
      <c r="D724" s="35"/>
    </row>
    <row r="725" ht="15.75" customHeight="1">
      <c r="D725" s="35"/>
    </row>
    <row r="726" ht="15.75" customHeight="1">
      <c r="D726" s="35"/>
    </row>
    <row r="727" ht="15.75" customHeight="1">
      <c r="D727" s="35"/>
    </row>
    <row r="728" ht="15.75" customHeight="1">
      <c r="D728" s="35"/>
    </row>
    <row r="729" ht="15.75" customHeight="1">
      <c r="D729" s="35"/>
    </row>
    <row r="730" ht="15.75" customHeight="1">
      <c r="D730" s="35"/>
    </row>
    <row r="731" ht="15.75" customHeight="1">
      <c r="D731" s="35"/>
    </row>
    <row r="732" ht="15.75" customHeight="1">
      <c r="D732" s="35"/>
    </row>
    <row r="733" ht="15.75" customHeight="1">
      <c r="D733" s="35"/>
    </row>
    <row r="734" ht="15.75" customHeight="1">
      <c r="D734" s="35"/>
    </row>
    <row r="735" ht="15.75" customHeight="1">
      <c r="D735" s="35"/>
    </row>
    <row r="736" ht="15.75" customHeight="1">
      <c r="D736" s="35"/>
    </row>
    <row r="737" ht="15.75" customHeight="1">
      <c r="D737" s="35"/>
    </row>
    <row r="738" ht="15.75" customHeight="1">
      <c r="D738" s="35"/>
    </row>
    <row r="739" ht="15.75" customHeight="1">
      <c r="D739" s="35"/>
    </row>
    <row r="740" ht="15.75" customHeight="1">
      <c r="D740" s="35"/>
    </row>
    <row r="741" ht="15.75" customHeight="1">
      <c r="D741" s="35"/>
    </row>
    <row r="742" ht="15.75" customHeight="1">
      <c r="D742" s="35"/>
    </row>
    <row r="743" ht="15.75" customHeight="1">
      <c r="D743" s="35"/>
    </row>
    <row r="744" ht="15.75" customHeight="1">
      <c r="D744" s="35"/>
    </row>
    <row r="745" ht="15.75" customHeight="1">
      <c r="D745" s="35"/>
    </row>
    <row r="746" ht="15.75" customHeight="1">
      <c r="D746" s="35"/>
    </row>
    <row r="747" ht="15.75" customHeight="1">
      <c r="D747" s="35"/>
    </row>
    <row r="748" ht="15.75" customHeight="1">
      <c r="D748" s="35"/>
    </row>
    <row r="749" ht="15.75" customHeight="1">
      <c r="D749" s="35"/>
    </row>
    <row r="750" ht="15.75" customHeight="1">
      <c r="D750" s="35"/>
    </row>
    <row r="751" ht="15.75" customHeight="1">
      <c r="D751" s="35"/>
    </row>
    <row r="752" ht="15.75" customHeight="1">
      <c r="D752" s="35"/>
    </row>
    <row r="753" ht="15.75" customHeight="1">
      <c r="D753" s="35"/>
    </row>
    <row r="754" ht="15.75" customHeight="1">
      <c r="D754" s="35"/>
    </row>
    <row r="755" ht="15.75" customHeight="1">
      <c r="D755" s="35"/>
    </row>
    <row r="756" ht="15.75" customHeight="1">
      <c r="D756" s="35"/>
    </row>
    <row r="757" ht="15.75" customHeight="1">
      <c r="D757" s="35"/>
    </row>
    <row r="758" ht="15.75" customHeight="1">
      <c r="D758" s="35"/>
    </row>
    <row r="759" ht="15.75" customHeight="1">
      <c r="D759" s="35"/>
    </row>
    <row r="760" ht="15.75" customHeight="1">
      <c r="D760" s="35"/>
    </row>
    <row r="761" ht="15.75" customHeight="1">
      <c r="D761" s="35"/>
    </row>
    <row r="762" ht="15.75" customHeight="1">
      <c r="D762" s="35"/>
    </row>
    <row r="763" ht="15.75" customHeight="1">
      <c r="D763" s="35"/>
    </row>
    <row r="764" ht="15.75" customHeight="1">
      <c r="D764" s="35"/>
    </row>
    <row r="765" ht="15.75" customHeight="1">
      <c r="D765" s="35"/>
    </row>
    <row r="766" ht="15.75" customHeight="1">
      <c r="D766" s="35"/>
    </row>
    <row r="767" ht="15.75" customHeight="1">
      <c r="D767" s="35"/>
    </row>
    <row r="768" ht="15.75" customHeight="1">
      <c r="D768" s="35"/>
    </row>
    <row r="769" ht="15.75" customHeight="1">
      <c r="D769" s="35"/>
    </row>
    <row r="770" ht="15.75" customHeight="1">
      <c r="D770" s="35"/>
    </row>
    <row r="771" ht="15.75" customHeight="1">
      <c r="D771" s="35"/>
    </row>
    <row r="772" ht="15.75" customHeight="1">
      <c r="D772" s="35"/>
    </row>
    <row r="773" ht="15.75" customHeight="1">
      <c r="D773" s="35"/>
    </row>
    <row r="774" ht="15.75" customHeight="1">
      <c r="D774" s="35"/>
    </row>
    <row r="775" ht="15.75" customHeight="1">
      <c r="D775" s="35"/>
    </row>
    <row r="776" ht="15.75" customHeight="1">
      <c r="D776" s="35"/>
    </row>
    <row r="777" ht="15.75" customHeight="1">
      <c r="D777" s="35"/>
    </row>
    <row r="778" ht="15.75" customHeight="1">
      <c r="D778" s="35"/>
    </row>
    <row r="779" ht="15.75" customHeight="1">
      <c r="D779" s="35"/>
    </row>
    <row r="780" ht="15.75" customHeight="1">
      <c r="D780" s="35"/>
    </row>
    <row r="781" ht="15.75" customHeight="1">
      <c r="D781" s="35"/>
    </row>
    <row r="782" ht="15.75" customHeight="1">
      <c r="D782" s="35"/>
    </row>
    <row r="783" ht="15.75" customHeight="1">
      <c r="D783" s="35"/>
    </row>
    <row r="784" ht="15.75" customHeight="1">
      <c r="D784" s="35"/>
    </row>
    <row r="785" ht="15.75" customHeight="1">
      <c r="D785" s="35"/>
    </row>
    <row r="786" ht="15.75" customHeight="1">
      <c r="D786" s="35"/>
    </row>
    <row r="787" ht="15.75" customHeight="1">
      <c r="D787" s="35"/>
    </row>
    <row r="788" ht="15.75" customHeight="1">
      <c r="D788" s="35"/>
    </row>
    <row r="789" ht="15.75" customHeight="1">
      <c r="D789" s="35"/>
    </row>
    <row r="790" ht="15.75" customHeight="1">
      <c r="D790" s="35"/>
    </row>
    <row r="791" ht="15.75" customHeight="1">
      <c r="D791" s="35"/>
    </row>
    <row r="792" ht="15.75" customHeight="1">
      <c r="D792" s="35"/>
    </row>
    <row r="793" ht="15.75" customHeight="1">
      <c r="D793" s="35"/>
    </row>
    <row r="794" ht="15.75" customHeight="1">
      <c r="D794" s="35"/>
    </row>
    <row r="795" ht="15.75" customHeight="1">
      <c r="D795" s="35"/>
    </row>
    <row r="796" ht="15.75" customHeight="1">
      <c r="D796" s="35"/>
    </row>
    <row r="797" ht="15.75" customHeight="1">
      <c r="D797" s="35"/>
    </row>
    <row r="798" ht="15.75" customHeight="1">
      <c r="D798" s="35"/>
    </row>
    <row r="799" ht="15.75" customHeight="1">
      <c r="D799" s="35"/>
    </row>
    <row r="800" ht="15.75" customHeight="1">
      <c r="D800" s="35"/>
    </row>
    <row r="801" ht="15.75" customHeight="1">
      <c r="D801" s="35"/>
    </row>
    <row r="802" ht="15.75" customHeight="1">
      <c r="D802" s="35"/>
    </row>
    <row r="803" ht="15.75" customHeight="1">
      <c r="D803" s="35"/>
    </row>
    <row r="804" ht="15.75" customHeight="1">
      <c r="D804" s="35"/>
    </row>
    <row r="805" ht="15.75" customHeight="1">
      <c r="D805" s="35"/>
    </row>
    <row r="806" ht="15.75" customHeight="1">
      <c r="D806" s="35"/>
    </row>
    <row r="807" ht="15.75" customHeight="1">
      <c r="D807" s="35"/>
    </row>
    <row r="808" ht="15.75" customHeight="1">
      <c r="D808" s="35"/>
    </row>
    <row r="809" ht="15.75" customHeight="1">
      <c r="D809" s="35"/>
    </row>
    <row r="810" ht="15.75" customHeight="1">
      <c r="D810" s="35"/>
    </row>
    <row r="811" ht="15.75" customHeight="1">
      <c r="D811" s="35"/>
    </row>
    <row r="812" ht="15.75" customHeight="1">
      <c r="D812" s="35"/>
    </row>
    <row r="813" ht="15.75" customHeight="1">
      <c r="D813" s="35"/>
    </row>
    <row r="814" ht="15.75" customHeight="1">
      <c r="D814" s="35"/>
    </row>
    <row r="815" ht="15.75" customHeight="1">
      <c r="D815" s="35"/>
    </row>
    <row r="816" ht="15.75" customHeight="1">
      <c r="D816" s="35"/>
    </row>
    <row r="817" ht="15.75" customHeight="1">
      <c r="D817" s="35"/>
    </row>
    <row r="818" ht="15.75" customHeight="1">
      <c r="D818" s="35"/>
    </row>
    <row r="819" ht="15.75" customHeight="1">
      <c r="D819" s="35"/>
    </row>
    <row r="820" ht="15.75" customHeight="1">
      <c r="D820" s="35"/>
    </row>
    <row r="821" ht="15.75" customHeight="1">
      <c r="D821" s="35"/>
    </row>
    <row r="822" ht="15.75" customHeight="1">
      <c r="D822" s="35"/>
    </row>
    <row r="823" ht="15.75" customHeight="1">
      <c r="D823" s="35"/>
    </row>
    <row r="824" ht="15.75" customHeight="1">
      <c r="D824" s="35"/>
    </row>
    <row r="825" ht="15.75" customHeight="1">
      <c r="D825" s="35"/>
    </row>
    <row r="826" ht="15.75" customHeight="1">
      <c r="D826" s="35"/>
    </row>
    <row r="827" ht="15.75" customHeight="1">
      <c r="D827" s="35"/>
    </row>
    <row r="828" ht="15.75" customHeight="1">
      <c r="D828" s="35"/>
    </row>
    <row r="829" ht="15.75" customHeight="1">
      <c r="D829" s="35"/>
    </row>
    <row r="830" ht="15.75" customHeight="1">
      <c r="D830" s="35"/>
    </row>
    <row r="831" ht="15.75" customHeight="1">
      <c r="D831" s="35"/>
    </row>
    <row r="832" ht="15.75" customHeight="1">
      <c r="D832" s="35"/>
    </row>
    <row r="833" ht="15.75" customHeight="1">
      <c r="D833" s="35"/>
    </row>
    <row r="834" ht="15.75" customHeight="1">
      <c r="D834" s="35"/>
    </row>
    <row r="835" ht="15.75" customHeight="1">
      <c r="D835" s="35"/>
    </row>
    <row r="836" ht="15.75" customHeight="1">
      <c r="D836" s="35"/>
    </row>
    <row r="837" ht="15.75" customHeight="1">
      <c r="D837" s="35"/>
    </row>
    <row r="838" ht="15.75" customHeight="1">
      <c r="D838" s="35"/>
    </row>
    <row r="839" ht="15.75" customHeight="1">
      <c r="D839" s="35"/>
    </row>
    <row r="840" ht="15.75" customHeight="1">
      <c r="D840" s="35"/>
    </row>
    <row r="841" ht="15.75" customHeight="1">
      <c r="D841" s="35"/>
    </row>
    <row r="842" ht="15.75" customHeight="1">
      <c r="D842" s="35"/>
    </row>
    <row r="843" ht="15.75" customHeight="1">
      <c r="D843" s="35"/>
    </row>
    <row r="844" ht="15.75" customHeight="1">
      <c r="D844" s="35"/>
    </row>
    <row r="845" ht="15.75" customHeight="1">
      <c r="D845" s="35"/>
    </row>
    <row r="846" ht="15.75" customHeight="1">
      <c r="D846" s="35"/>
    </row>
    <row r="847" ht="15.75" customHeight="1">
      <c r="D847" s="35"/>
    </row>
    <row r="848" ht="15.75" customHeight="1">
      <c r="D848" s="35"/>
    </row>
    <row r="849" ht="15.75" customHeight="1">
      <c r="D849" s="35"/>
    </row>
    <row r="850" ht="15.75" customHeight="1">
      <c r="D850" s="35"/>
    </row>
    <row r="851" ht="15.75" customHeight="1">
      <c r="D851" s="35"/>
    </row>
    <row r="852" ht="15.75" customHeight="1">
      <c r="D852" s="35"/>
    </row>
    <row r="853" ht="15.75" customHeight="1">
      <c r="D853" s="35"/>
    </row>
    <row r="854" ht="15.75" customHeight="1">
      <c r="D854" s="35"/>
    </row>
    <row r="855" ht="15.75" customHeight="1">
      <c r="D855" s="35"/>
    </row>
    <row r="856" ht="15.75" customHeight="1">
      <c r="D856" s="35"/>
    </row>
    <row r="857" ht="15.75" customHeight="1">
      <c r="D857" s="35"/>
    </row>
    <row r="858" ht="15.75" customHeight="1">
      <c r="D858" s="35"/>
    </row>
    <row r="859" ht="15.75" customHeight="1">
      <c r="D859" s="35"/>
    </row>
    <row r="860" ht="15.75" customHeight="1">
      <c r="D860" s="35"/>
    </row>
    <row r="861" ht="15.75" customHeight="1">
      <c r="D861" s="35"/>
    </row>
    <row r="862" ht="15.75" customHeight="1">
      <c r="D862" s="35"/>
    </row>
    <row r="863" ht="15.75" customHeight="1">
      <c r="D863" s="35"/>
    </row>
    <row r="864" ht="15.75" customHeight="1">
      <c r="D864" s="35"/>
    </row>
    <row r="865" ht="15.75" customHeight="1">
      <c r="D865" s="35"/>
    </row>
    <row r="866" ht="15.75" customHeight="1">
      <c r="D866" s="35"/>
    </row>
    <row r="867" ht="15.75" customHeight="1">
      <c r="D867" s="35"/>
    </row>
    <row r="868" ht="15.75" customHeight="1">
      <c r="D868" s="35"/>
    </row>
    <row r="869" ht="15.75" customHeight="1">
      <c r="D869" s="35"/>
    </row>
    <row r="870" ht="15.75" customHeight="1">
      <c r="D870" s="35"/>
    </row>
    <row r="871" ht="15.75" customHeight="1">
      <c r="D871" s="35"/>
    </row>
    <row r="872" ht="15.75" customHeight="1">
      <c r="D872" s="35"/>
    </row>
    <row r="873" ht="15.75" customHeight="1">
      <c r="D873" s="35"/>
    </row>
    <row r="874" ht="15.75" customHeight="1">
      <c r="D874" s="35"/>
    </row>
    <row r="875" ht="15.75" customHeight="1">
      <c r="D875" s="35"/>
    </row>
    <row r="876" ht="15.75" customHeight="1">
      <c r="D876" s="35"/>
    </row>
    <row r="877" ht="15.75" customHeight="1">
      <c r="D877" s="35"/>
    </row>
    <row r="878" ht="15.75" customHeight="1">
      <c r="D878" s="35"/>
    </row>
    <row r="879" ht="15.75" customHeight="1">
      <c r="D879" s="35"/>
    </row>
    <row r="880" ht="15.75" customHeight="1">
      <c r="D880" s="35"/>
    </row>
    <row r="881" ht="15.75" customHeight="1">
      <c r="D881" s="35"/>
    </row>
    <row r="882" ht="15.75" customHeight="1">
      <c r="D882" s="35"/>
    </row>
    <row r="883" ht="15.75" customHeight="1">
      <c r="D883" s="35"/>
    </row>
    <row r="884" ht="15.75" customHeight="1">
      <c r="D884" s="35"/>
    </row>
    <row r="885" ht="15.75" customHeight="1">
      <c r="D885" s="35"/>
    </row>
    <row r="886" ht="15.75" customHeight="1">
      <c r="D886" s="35"/>
    </row>
    <row r="887" ht="15.75" customHeight="1">
      <c r="D887" s="35"/>
    </row>
    <row r="888" ht="15.75" customHeight="1">
      <c r="D888" s="35"/>
    </row>
    <row r="889" ht="15.75" customHeight="1">
      <c r="D889" s="35"/>
    </row>
    <row r="890" ht="15.75" customHeight="1">
      <c r="D890" s="35"/>
    </row>
    <row r="891" ht="15.75" customHeight="1">
      <c r="D891" s="35"/>
    </row>
    <row r="892" ht="15.75" customHeight="1">
      <c r="D892" s="35"/>
    </row>
    <row r="893" ht="15.75" customHeight="1">
      <c r="D893" s="35"/>
    </row>
    <row r="894" ht="15.75" customHeight="1">
      <c r="D894" s="35"/>
    </row>
    <row r="895" ht="15.75" customHeight="1">
      <c r="D895" s="35"/>
    </row>
    <row r="896" ht="15.75" customHeight="1">
      <c r="D896" s="35"/>
    </row>
    <row r="897" ht="15.75" customHeight="1">
      <c r="D897" s="35"/>
    </row>
    <row r="898" ht="15.75" customHeight="1">
      <c r="D898" s="35"/>
    </row>
    <row r="899" ht="15.75" customHeight="1">
      <c r="D899" s="35"/>
    </row>
    <row r="900" ht="15.75" customHeight="1">
      <c r="D900" s="35"/>
    </row>
    <row r="901" ht="15.75" customHeight="1">
      <c r="D901" s="35"/>
    </row>
    <row r="902" ht="15.75" customHeight="1">
      <c r="D902" s="35"/>
    </row>
    <row r="903" ht="15.75" customHeight="1">
      <c r="D903" s="35"/>
    </row>
    <row r="904" ht="15.75" customHeight="1">
      <c r="D904" s="35"/>
    </row>
    <row r="905" ht="15.75" customHeight="1">
      <c r="D905" s="35"/>
    </row>
    <row r="906" ht="15.75" customHeight="1">
      <c r="D906" s="35"/>
    </row>
    <row r="907" ht="15.75" customHeight="1">
      <c r="D907" s="35"/>
    </row>
    <row r="908" ht="15.75" customHeight="1">
      <c r="D908" s="35"/>
    </row>
    <row r="909" ht="15.75" customHeight="1">
      <c r="D909" s="35"/>
    </row>
    <row r="910" ht="15.75" customHeight="1">
      <c r="D910" s="35"/>
    </row>
    <row r="911" ht="15.75" customHeight="1">
      <c r="D911" s="35"/>
    </row>
    <row r="912" ht="15.75" customHeight="1">
      <c r="D912" s="35"/>
    </row>
    <row r="913" ht="15.75" customHeight="1">
      <c r="D913" s="35"/>
    </row>
    <row r="914" ht="15.75" customHeight="1">
      <c r="D914" s="35"/>
    </row>
    <row r="915" ht="15.75" customHeight="1">
      <c r="D915" s="35"/>
    </row>
    <row r="916" ht="15.75" customHeight="1">
      <c r="D916" s="35"/>
    </row>
    <row r="917" ht="15.75" customHeight="1">
      <c r="D917" s="35"/>
    </row>
    <row r="918" ht="15.75" customHeight="1">
      <c r="D918" s="35"/>
    </row>
    <row r="919" ht="15.75" customHeight="1">
      <c r="D919" s="35"/>
    </row>
    <row r="920" ht="15.75" customHeight="1">
      <c r="D920" s="35"/>
    </row>
    <row r="921" ht="15.75" customHeight="1">
      <c r="D921" s="35"/>
    </row>
    <row r="922" ht="15.75" customHeight="1">
      <c r="D922" s="35"/>
    </row>
    <row r="923" ht="15.75" customHeight="1">
      <c r="D923" s="35"/>
    </row>
    <row r="924" ht="15.75" customHeight="1">
      <c r="D924" s="35"/>
    </row>
    <row r="925" ht="15.75" customHeight="1">
      <c r="D925" s="35"/>
    </row>
    <row r="926" ht="15.75" customHeight="1">
      <c r="D926" s="35"/>
    </row>
    <row r="927" ht="15.75" customHeight="1">
      <c r="D927" s="35"/>
    </row>
    <row r="928" ht="15.75" customHeight="1">
      <c r="D928" s="35"/>
    </row>
    <row r="929" ht="15.75" customHeight="1">
      <c r="D929" s="35"/>
    </row>
    <row r="930" ht="15.75" customHeight="1">
      <c r="D930" s="35"/>
    </row>
    <row r="931" ht="15.75" customHeight="1">
      <c r="D931" s="35"/>
    </row>
    <row r="932" ht="15.75" customHeight="1">
      <c r="D932" s="35"/>
    </row>
    <row r="933" ht="15.75" customHeight="1">
      <c r="D933" s="35"/>
    </row>
    <row r="934" ht="15.75" customHeight="1">
      <c r="D934" s="35"/>
    </row>
    <row r="935" ht="15.75" customHeight="1">
      <c r="D935" s="35"/>
    </row>
    <row r="936" ht="15.75" customHeight="1">
      <c r="D936" s="35"/>
    </row>
    <row r="937" ht="15.75" customHeight="1">
      <c r="D937" s="35"/>
    </row>
    <row r="938" ht="15.75" customHeight="1">
      <c r="D938" s="35"/>
    </row>
    <row r="939" ht="15.75" customHeight="1">
      <c r="D939" s="35"/>
    </row>
    <row r="940" ht="15.75" customHeight="1">
      <c r="D940" s="35"/>
    </row>
    <row r="941" ht="15.75" customHeight="1">
      <c r="D941" s="35"/>
    </row>
    <row r="942" ht="15.75" customHeight="1">
      <c r="D942" s="35"/>
    </row>
    <row r="943" ht="15.75" customHeight="1">
      <c r="D943" s="35"/>
    </row>
    <row r="944" ht="15.75" customHeight="1">
      <c r="D944" s="35"/>
    </row>
    <row r="945" ht="15.75" customHeight="1">
      <c r="D945" s="35"/>
    </row>
    <row r="946" ht="15.75" customHeight="1">
      <c r="D946" s="35"/>
    </row>
    <row r="947" ht="15.75" customHeight="1">
      <c r="D947" s="35"/>
    </row>
    <row r="948" ht="15.75" customHeight="1">
      <c r="D948" s="35"/>
    </row>
    <row r="949" ht="15.75" customHeight="1">
      <c r="D949" s="35"/>
    </row>
    <row r="950" ht="15.75" customHeight="1">
      <c r="D950" s="35"/>
    </row>
    <row r="951" ht="15.75" customHeight="1">
      <c r="D951" s="35"/>
    </row>
    <row r="952" ht="15.75" customHeight="1">
      <c r="D952" s="35"/>
    </row>
    <row r="953" ht="15.75" customHeight="1">
      <c r="D953" s="35"/>
    </row>
    <row r="954" ht="15.75" customHeight="1">
      <c r="D954" s="35"/>
    </row>
    <row r="955" ht="15.75" customHeight="1">
      <c r="D955" s="35"/>
    </row>
    <row r="956" ht="15.75" customHeight="1">
      <c r="D956" s="35"/>
    </row>
    <row r="957" ht="15.75" customHeight="1">
      <c r="D957" s="35"/>
    </row>
    <row r="958" ht="15.75" customHeight="1">
      <c r="D958" s="35"/>
    </row>
    <row r="959" ht="15.75" customHeight="1">
      <c r="D959" s="35"/>
    </row>
    <row r="960" ht="15.75" customHeight="1">
      <c r="D960" s="35"/>
    </row>
    <row r="961" ht="15.75" customHeight="1">
      <c r="D961" s="35"/>
    </row>
    <row r="962" ht="15.75" customHeight="1">
      <c r="D962" s="35"/>
    </row>
    <row r="963" ht="15.75" customHeight="1">
      <c r="D963" s="35"/>
    </row>
    <row r="964" ht="15.75" customHeight="1">
      <c r="D964" s="35"/>
    </row>
    <row r="965" ht="15.75" customHeight="1">
      <c r="D965" s="35"/>
    </row>
    <row r="966" ht="15.75" customHeight="1">
      <c r="D966" s="35"/>
    </row>
    <row r="967" ht="15.75" customHeight="1">
      <c r="D967" s="35"/>
    </row>
    <row r="968" ht="15.75" customHeight="1">
      <c r="D968" s="35"/>
    </row>
    <row r="969" ht="15.75" customHeight="1">
      <c r="D969" s="35"/>
    </row>
    <row r="970" ht="15.75" customHeight="1">
      <c r="D970" s="35"/>
    </row>
    <row r="971" ht="15.75" customHeight="1">
      <c r="D971" s="35"/>
    </row>
    <row r="972" ht="15.75" customHeight="1">
      <c r="D972" s="35"/>
    </row>
    <row r="973" ht="15.75" customHeight="1">
      <c r="D973" s="35"/>
    </row>
    <row r="974" ht="15.75" customHeight="1">
      <c r="D974" s="35"/>
    </row>
    <row r="975" ht="15.75" customHeight="1">
      <c r="D975" s="35"/>
    </row>
    <row r="976" ht="15.75" customHeight="1">
      <c r="D976" s="35"/>
    </row>
    <row r="977" ht="15.75" customHeight="1">
      <c r="D977" s="35"/>
    </row>
    <row r="978" ht="15.75" customHeight="1">
      <c r="D978" s="35"/>
    </row>
    <row r="979" ht="15.75" customHeight="1">
      <c r="D979" s="35"/>
    </row>
    <row r="980" ht="15.75" customHeight="1">
      <c r="D980" s="35"/>
    </row>
    <row r="981" ht="15.75" customHeight="1">
      <c r="D981" s="35"/>
    </row>
    <row r="982" ht="15.75" customHeight="1">
      <c r="D982" s="35"/>
    </row>
    <row r="983" ht="15.75" customHeight="1">
      <c r="D983" s="35"/>
    </row>
    <row r="984" ht="15.75" customHeight="1">
      <c r="D984" s="35"/>
    </row>
    <row r="985" ht="15.75" customHeight="1">
      <c r="D985" s="35"/>
    </row>
    <row r="986" ht="15.75" customHeight="1">
      <c r="D986" s="35"/>
    </row>
    <row r="987" ht="15.75" customHeight="1">
      <c r="D987" s="35"/>
    </row>
    <row r="988" ht="15.75" customHeight="1">
      <c r="D988" s="35"/>
    </row>
    <row r="989" ht="15.75" customHeight="1">
      <c r="D989" s="35"/>
    </row>
    <row r="990" ht="15.75" customHeight="1">
      <c r="D990" s="35"/>
    </row>
    <row r="991" ht="15.75" customHeight="1">
      <c r="D991" s="35"/>
    </row>
    <row r="992" ht="15.75" customHeight="1">
      <c r="D992" s="35"/>
    </row>
    <row r="993" ht="15.75" customHeight="1">
      <c r="D993" s="35"/>
    </row>
    <row r="994" ht="15.75" customHeight="1">
      <c r="D994" s="35"/>
    </row>
    <row r="995" ht="15.75" customHeight="1">
      <c r="D995" s="35"/>
    </row>
    <row r="996" ht="15.75" customHeight="1">
      <c r="D996" s="35"/>
    </row>
    <row r="997" ht="15.75" customHeight="1">
      <c r="D997" s="35"/>
    </row>
  </sheetData>
  <mergeCells count="4">
    <mergeCell ref="A39:A40"/>
    <mergeCell ref="B39:B40"/>
    <mergeCell ref="B52:B53"/>
    <mergeCell ref="B66:B67"/>
  </mergeCells>
  <printOptions/>
  <pageMargins bottom="0.75" footer="0.0" header="0.0" left="0.7" right="0.7" top="0.75"/>
  <pageSetup orientation="landscape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>
      <c r="A1" s="19" t="s">
        <v>36</v>
      </c>
      <c r="B1" s="19" t="s">
        <v>37</v>
      </c>
      <c r="C1" s="19" t="s">
        <v>38</v>
      </c>
      <c r="D1" s="19" t="s">
        <v>39</v>
      </c>
      <c r="E1" s="19" t="s">
        <v>40</v>
      </c>
      <c r="F1" s="19" t="s">
        <v>41</v>
      </c>
    </row>
    <row r="2">
      <c r="A2" s="21">
        <v>46083.0</v>
      </c>
      <c r="B2" s="19" t="s">
        <v>43</v>
      </c>
      <c r="C2" s="19">
        <v>78.92</v>
      </c>
      <c r="D2" s="19" t="s">
        <v>44</v>
      </c>
    </row>
    <row r="3">
      <c r="A3" s="21">
        <v>46083.0</v>
      </c>
      <c r="B3" s="19" t="s">
        <v>45</v>
      </c>
      <c r="C3" s="19">
        <v>493.12</v>
      </c>
      <c r="D3" s="19" t="s">
        <v>44</v>
      </c>
    </row>
    <row r="4">
      <c r="A4" s="21">
        <v>46083.0</v>
      </c>
      <c r="B4" s="19" t="s">
        <v>47</v>
      </c>
      <c r="C4" s="19">
        <v>20.0</v>
      </c>
      <c r="D4" s="19" t="s">
        <v>46</v>
      </c>
      <c r="E4" s="19" t="s">
        <v>48</v>
      </c>
    </row>
    <row r="5">
      <c r="A5" s="21">
        <v>46083.0</v>
      </c>
      <c r="B5" s="19" t="s">
        <v>50</v>
      </c>
      <c r="C5" s="19">
        <v>3.4</v>
      </c>
      <c r="D5" s="19" t="s">
        <v>49</v>
      </c>
      <c r="E5" s="19" t="s">
        <v>48</v>
      </c>
    </row>
    <row r="6">
      <c r="A6" s="21">
        <v>46083.0</v>
      </c>
      <c r="B6" s="19" t="s">
        <v>51</v>
      </c>
      <c r="C6" s="19">
        <v>35.0</v>
      </c>
      <c r="D6" s="19" t="s">
        <v>44</v>
      </c>
    </row>
    <row r="7">
      <c r="A7" s="43">
        <v>46084.0</v>
      </c>
      <c r="B7" s="19" t="s">
        <v>52</v>
      </c>
      <c r="C7" s="19">
        <v>135.0</v>
      </c>
      <c r="D7" s="19" t="s">
        <v>49</v>
      </c>
    </row>
    <row r="8">
      <c r="A8" s="43">
        <v>46084.0</v>
      </c>
      <c r="B8" s="19" t="s">
        <v>50</v>
      </c>
      <c r="C8" s="19">
        <v>3.9</v>
      </c>
      <c r="D8" s="19" t="s">
        <v>53</v>
      </c>
    </row>
    <row r="9">
      <c r="A9" s="43">
        <v>46084.0</v>
      </c>
      <c r="B9" s="19" t="s">
        <v>50</v>
      </c>
      <c r="C9" s="19">
        <v>3.6</v>
      </c>
      <c r="D9" s="19" t="s">
        <v>49</v>
      </c>
    </row>
    <row r="10">
      <c r="A10" s="43">
        <v>46085.0</v>
      </c>
      <c r="B10" s="19" t="s">
        <v>50</v>
      </c>
      <c r="C10" s="19">
        <v>3.95</v>
      </c>
      <c r="D10" s="19" t="s">
        <v>53</v>
      </c>
      <c r="E10" s="19" t="s">
        <v>54</v>
      </c>
    </row>
    <row r="11">
      <c r="A11" s="43">
        <v>46085.0</v>
      </c>
      <c r="B11" s="19" t="s">
        <v>55</v>
      </c>
      <c r="C11" s="19">
        <v>20.07</v>
      </c>
      <c r="D11" s="19" t="s">
        <v>53</v>
      </c>
      <c r="E11" s="19" t="s">
        <v>54</v>
      </c>
    </row>
    <row r="12">
      <c r="A12" s="43">
        <v>46085.0</v>
      </c>
      <c r="B12" s="19" t="s">
        <v>50</v>
      </c>
      <c r="C12" s="19">
        <v>13.7</v>
      </c>
      <c r="D12" s="19" t="s">
        <v>53</v>
      </c>
      <c r="E12" s="19" t="s">
        <v>54</v>
      </c>
    </row>
    <row r="13">
      <c r="A13" s="43">
        <v>46085.0</v>
      </c>
      <c r="B13" s="19" t="s">
        <v>56</v>
      </c>
      <c r="C13" s="19">
        <v>13.9</v>
      </c>
      <c r="D13" s="19" t="s">
        <v>53</v>
      </c>
      <c r="E13" s="19" t="s">
        <v>54</v>
      </c>
    </row>
    <row r="14">
      <c r="A14" s="43">
        <v>46085.0</v>
      </c>
      <c r="B14" s="19" t="s">
        <v>57</v>
      </c>
      <c r="C14" s="19">
        <v>2036.67</v>
      </c>
      <c r="D14" s="19" t="s">
        <v>44</v>
      </c>
    </row>
    <row r="15">
      <c r="A15" s="43">
        <v>46086.0</v>
      </c>
      <c r="B15" s="19" t="s">
        <v>55</v>
      </c>
      <c r="C15" s="19">
        <v>1.9</v>
      </c>
      <c r="D15" s="19" t="s">
        <v>49</v>
      </c>
      <c r="E15" s="19" t="s">
        <v>54</v>
      </c>
    </row>
    <row r="16">
      <c r="A16" s="43">
        <v>46086.0</v>
      </c>
      <c r="B16" s="19" t="s">
        <v>58</v>
      </c>
      <c r="C16" s="19">
        <v>37.0</v>
      </c>
      <c r="D16" s="19" t="s">
        <v>49</v>
      </c>
      <c r="E16" s="19" t="s">
        <v>54</v>
      </c>
    </row>
    <row r="17">
      <c r="A17" s="43">
        <v>46086.0</v>
      </c>
      <c r="B17" s="19" t="s">
        <v>50</v>
      </c>
      <c r="C17" s="19">
        <v>9.2</v>
      </c>
      <c r="D17" s="19" t="s">
        <v>49</v>
      </c>
      <c r="E17" s="19" t="s">
        <v>54</v>
      </c>
    </row>
    <row r="18">
      <c r="A18" s="43">
        <v>46086.0</v>
      </c>
      <c r="B18" s="19" t="s">
        <v>50</v>
      </c>
      <c r="C18" s="19">
        <v>17.5</v>
      </c>
      <c r="D18" s="19" t="s">
        <v>49</v>
      </c>
      <c r="E18" s="19" t="s">
        <v>54</v>
      </c>
    </row>
    <row r="19">
      <c r="A19" s="43">
        <v>46086.0</v>
      </c>
      <c r="B19" s="19" t="s">
        <v>50</v>
      </c>
      <c r="C19" s="19">
        <v>11.4</v>
      </c>
      <c r="D19" s="19" t="s">
        <v>49</v>
      </c>
      <c r="E19" s="19" t="s">
        <v>54</v>
      </c>
    </row>
    <row r="20">
      <c r="A20" s="43">
        <v>46087.0</v>
      </c>
      <c r="B20" s="19" t="s">
        <v>55</v>
      </c>
      <c r="C20" s="19">
        <v>8.4</v>
      </c>
      <c r="D20" s="19" t="s">
        <v>49</v>
      </c>
      <c r="E20" s="19" t="s">
        <v>59</v>
      </c>
    </row>
    <row r="21">
      <c r="A21" s="43">
        <v>46087.0</v>
      </c>
      <c r="B21" s="19" t="s">
        <v>55</v>
      </c>
      <c r="C21" s="19">
        <v>5.34</v>
      </c>
      <c r="D21" s="19" t="s">
        <v>49</v>
      </c>
      <c r="E21" s="19" t="s">
        <v>59</v>
      </c>
    </row>
    <row r="22">
      <c r="A22" s="43">
        <v>46087.0</v>
      </c>
      <c r="B22" s="19" t="s">
        <v>50</v>
      </c>
      <c r="C22" s="19">
        <v>12.9</v>
      </c>
      <c r="D22" s="19" t="s">
        <v>49</v>
      </c>
      <c r="E22" s="19" t="s">
        <v>59</v>
      </c>
    </row>
    <row r="23">
      <c r="A23" s="43">
        <v>46087.0</v>
      </c>
      <c r="B23" s="19" t="s">
        <v>50</v>
      </c>
      <c r="C23" s="19">
        <v>3.6</v>
      </c>
      <c r="D23" s="19" t="s">
        <v>49</v>
      </c>
      <c r="E23" s="19" t="s">
        <v>59</v>
      </c>
    </row>
    <row r="24">
      <c r="A24" s="43">
        <v>46087.0</v>
      </c>
      <c r="B24" s="19" t="s">
        <v>50</v>
      </c>
      <c r="C24" s="19">
        <v>11.9</v>
      </c>
      <c r="D24" s="19" t="s">
        <v>49</v>
      </c>
      <c r="E24" s="19" t="s">
        <v>59</v>
      </c>
    </row>
    <row r="25">
      <c r="A25" s="43">
        <v>46090.0</v>
      </c>
      <c r="B25" s="19" t="s">
        <v>55</v>
      </c>
      <c r="C25" s="19">
        <v>4.89</v>
      </c>
      <c r="D25" s="19" t="s">
        <v>49</v>
      </c>
      <c r="E25" s="19" t="s">
        <v>59</v>
      </c>
    </row>
    <row r="26">
      <c r="A26" s="43">
        <v>46090.0</v>
      </c>
      <c r="B26" s="19" t="s">
        <v>55</v>
      </c>
      <c r="C26" s="19">
        <v>5.95</v>
      </c>
      <c r="D26" s="19" t="s">
        <v>53</v>
      </c>
      <c r="E26" s="19" t="s">
        <v>59</v>
      </c>
    </row>
    <row r="27">
      <c r="A27" s="43">
        <v>46090.0</v>
      </c>
      <c r="B27" s="19" t="s">
        <v>50</v>
      </c>
      <c r="C27" s="19">
        <v>6.4</v>
      </c>
      <c r="D27" s="19" t="s">
        <v>49</v>
      </c>
      <c r="E27" s="19" t="s">
        <v>59</v>
      </c>
    </row>
    <row r="28">
      <c r="A28" s="43">
        <v>46090.0</v>
      </c>
      <c r="B28" s="19" t="s">
        <v>55</v>
      </c>
      <c r="C28" s="19">
        <v>1.9</v>
      </c>
      <c r="D28" s="19" t="s">
        <v>49</v>
      </c>
      <c r="E28" s="19" t="s">
        <v>59</v>
      </c>
    </row>
    <row r="29">
      <c r="A29" s="43">
        <v>46090.0</v>
      </c>
      <c r="B29" s="19" t="s">
        <v>58</v>
      </c>
      <c r="C29" s="19">
        <v>28.0</v>
      </c>
      <c r="D29" s="19" t="s">
        <v>49</v>
      </c>
      <c r="E29" s="19" t="s">
        <v>54</v>
      </c>
    </row>
    <row r="30">
      <c r="A30" s="43">
        <v>46090.0</v>
      </c>
      <c r="B30" s="19" t="s">
        <v>60</v>
      </c>
      <c r="C30" s="19">
        <v>545.27</v>
      </c>
      <c r="D30" s="19" t="s">
        <v>44</v>
      </c>
    </row>
    <row r="31">
      <c r="A31" s="43">
        <v>46091.0</v>
      </c>
      <c r="B31" s="19" t="s">
        <v>50</v>
      </c>
      <c r="C31" s="19">
        <v>47.8</v>
      </c>
      <c r="D31" s="19" t="s">
        <v>49</v>
      </c>
      <c r="E31" s="19" t="s">
        <v>54</v>
      </c>
    </row>
    <row r="32">
      <c r="A32" s="43">
        <v>46091.0</v>
      </c>
      <c r="B32" s="19" t="s">
        <v>50</v>
      </c>
      <c r="C32" s="19">
        <v>47.8</v>
      </c>
      <c r="D32" s="19" t="s">
        <v>49</v>
      </c>
      <c r="E32" s="19" t="s">
        <v>54</v>
      </c>
    </row>
    <row r="33">
      <c r="A33" s="43">
        <v>46091.0</v>
      </c>
      <c r="B33" s="19" t="s">
        <v>45</v>
      </c>
      <c r="C33" s="19">
        <v>651.82</v>
      </c>
      <c r="D33" s="19" t="s">
        <v>44</v>
      </c>
    </row>
    <row r="34">
      <c r="A34" s="43">
        <v>46091.0</v>
      </c>
      <c r="B34" s="19" t="s">
        <v>61</v>
      </c>
      <c r="C34" s="19">
        <v>76.95</v>
      </c>
      <c r="D34" s="19" t="s">
        <v>49</v>
      </c>
      <c r="E34" s="19" t="s">
        <v>62</v>
      </c>
    </row>
    <row r="35">
      <c r="A35" s="43">
        <v>46092.0</v>
      </c>
      <c r="B35" s="19" t="s">
        <v>50</v>
      </c>
      <c r="C35" s="19">
        <v>7.8</v>
      </c>
      <c r="D35" s="19" t="s">
        <v>49</v>
      </c>
    </row>
    <row r="36">
      <c r="A36" s="43">
        <v>46092.0</v>
      </c>
      <c r="B36" s="19" t="s">
        <v>50</v>
      </c>
      <c r="C36" s="19">
        <v>1.31</v>
      </c>
      <c r="D36" s="19" t="s">
        <v>49</v>
      </c>
    </row>
    <row r="37">
      <c r="A37" s="43">
        <v>46092.0</v>
      </c>
      <c r="B37" s="19" t="s">
        <v>55</v>
      </c>
      <c r="C37" s="19">
        <v>1.9</v>
      </c>
      <c r="D37" s="19" t="s">
        <v>49</v>
      </c>
    </row>
    <row r="38">
      <c r="A38" s="43">
        <v>46092.0</v>
      </c>
      <c r="B38" s="19" t="s">
        <v>63</v>
      </c>
      <c r="C38" s="19">
        <v>81.0</v>
      </c>
      <c r="D38" s="19" t="s">
        <v>44</v>
      </c>
    </row>
    <row r="39">
      <c r="A39" s="43">
        <v>46092.0</v>
      </c>
      <c r="B39" s="19" t="s">
        <v>64</v>
      </c>
      <c r="C39" s="19">
        <v>292.12</v>
      </c>
      <c r="D39" s="19" t="s">
        <v>44</v>
      </c>
    </row>
    <row r="40">
      <c r="A40" s="43">
        <v>46093.0</v>
      </c>
      <c r="B40" s="19" t="s">
        <v>65</v>
      </c>
      <c r="C40" s="19">
        <v>74.0</v>
      </c>
      <c r="D40" s="19" t="s">
        <v>49</v>
      </c>
      <c r="E40" s="19" t="s">
        <v>66</v>
      </c>
    </row>
    <row r="41">
      <c r="A41" s="43">
        <v>46093.0</v>
      </c>
      <c r="B41" s="19" t="s">
        <v>50</v>
      </c>
      <c r="C41" s="19">
        <v>15.6</v>
      </c>
      <c r="D41" s="19" t="s">
        <v>49</v>
      </c>
      <c r="E41" s="19" t="s">
        <v>67</v>
      </c>
    </row>
    <row r="42">
      <c r="A42" s="43">
        <v>46093.0</v>
      </c>
      <c r="B42" s="19" t="s">
        <v>50</v>
      </c>
      <c r="C42" s="19">
        <v>9.6</v>
      </c>
      <c r="D42" s="19" t="s">
        <v>49</v>
      </c>
      <c r="E42" s="19" t="s">
        <v>67</v>
      </c>
    </row>
    <row r="43">
      <c r="A43" s="43">
        <v>46094.0</v>
      </c>
      <c r="B43" s="19" t="s">
        <v>68</v>
      </c>
      <c r="C43" s="19">
        <v>6.7</v>
      </c>
      <c r="D43" s="19" t="s">
        <v>49</v>
      </c>
      <c r="E43" s="19" t="s">
        <v>62</v>
      </c>
    </row>
    <row r="44">
      <c r="A44" s="43">
        <v>46094.0</v>
      </c>
      <c r="B44" s="19" t="s">
        <v>55</v>
      </c>
      <c r="C44" s="19">
        <v>8.0</v>
      </c>
      <c r="D44" s="19" t="s">
        <v>49</v>
      </c>
      <c r="E44" s="19" t="s">
        <v>59</v>
      </c>
    </row>
    <row r="45">
      <c r="A45" s="43">
        <v>46094.0</v>
      </c>
      <c r="B45" s="19" t="s">
        <v>57</v>
      </c>
      <c r="C45" s="19">
        <v>985.0</v>
      </c>
      <c r="D45" s="19" t="s">
        <v>44</v>
      </c>
    </row>
    <row r="46">
      <c r="A46" s="43">
        <v>46094.0</v>
      </c>
      <c r="B46" s="19" t="s">
        <v>45</v>
      </c>
      <c r="C46" s="19">
        <v>725.0</v>
      </c>
      <c r="D46" s="19" t="s">
        <v>44</v>
      </c>
    </row>
    <row r="47">
      <c r="A47" s="43">
        <v>46095.0</v>
      </c>
      <c r="B47" s="19" t="s">
        <v>69</v>
      </c>
      <c r="C47" s="19">
        <v>35.0</v>
      </c>
      <c r="D47" s="19" t="s">
        <v>49</v>
      </c>
      <c r="E47" s="19" t="s">
        <v>54</v>
      </c>
    </row>
    <row r="48">
      <c r="A48" s="43">
        <v>46096.0</v>
      </c>
      <c r="B48" s="19" t="s">
        <v>69</v>
      </c>
      <c r="C48" s="19">
        <v>46.57</v>
      </c>
      <c r="D48" s="19" t="s">
        <v>49</v>
      </c>
      <c r="E48" s="19" t="s">
        <v>54</v>
      </c>
    </row>
    <row r="49">
      <c r="A49" s="43">
        <v>46097.0</v>
      </c>
    </row>
  </sheetData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sheetData>
    <row r="1">
      <c r="A1" s="45" t="s">
        <v>0</v>
      </c>
      <c r="B1" s="46" t="s">
        <v>9</v>
      </c>
      <c r="C1" s="46" t="s">
        <v>10</v>
      </c>
      <c r="D1" s="47" t="s">
        <v>11</v>
      </c>
      <c r="E1" s="48" t="s">
        <v>12</v>
      </c>
    </row>
    <row r="2">
      <c r="A2" s="49">
        <v>46083.0</v>
      </c>
      <c r="B2" s="50" t="s">
        <v>16</v>
      </c>
      <c r="C2" s="50">
        <v>3.0</v>
      </c>
      <c r="D2" s="51">
        <v>15.0</v>
      </c>
      <c r="E2" s="52">
        <v>45.0</v>
      </c>
    </row>
    <row r="3">
      <c r="A3" s="49">
        <v>46083.0</v>
      </c>
      <c r="B3" s="50" t="s">
        <v>17</v>
      </c>
      <c r="C3" s="50">
        <v>1.0</v>
      </c>
      <c r="D3" s="51">
        <v>6.0</v>
      </c>
      <c r="E3" s="52">
        <v>6.0</v>
      </c>
    </row>
    <row r="4">
      <c r="A4" s="49">
        <v>46083.0</v>
      </c>
      <c r="B4" s="50" t="s">
        <v>18</v>
      </c>
      <c r="C4" s="50">
        <v>1.0</v>
      </c>
      <c r="D4" s="51">
        <v>15.9</v>
      </c>
      <c r="E4" s="52">
        <v>15.9</v>
      </c>
    </row>
    <row r="5">
      <c r="A5" s="49">
        <v>46083.0</v>
      </c>
      <c r="B5" s="50" t="s">
        <v>19</v>
      </c>
      <c r="C5" s="50">
        <v>30.0</v>
      </c>
      <c r="D5" s="51">
        <v>5.4</v>
      </c>
      <c r="E5" s="52">
        <v>162.0</v>
      </c>
    </row>
    <row r="6">
      <c r="A6" s="49">
        <v>46083.0</v>
      </c>
      <c r="B6" s="50" t="s">
        <v>21</v>
      </c>
      <c r="C6" s="50">
        <v>475.0</v>
      </c>
      <c r="D6" s="51">
        <v>1.2166315789473683</v>
      </c>
      <c r="E6" s="52">
        <v>577.9</v>
      </c>
    </row>
    <row r="7">
      <c r="A7" s="49">
        <v>46083.0</v>
      </c>
      <c r="B7" s="50" t="s">
        <v>22</v>
      </c>
      <c r="C7" s="50">
        <v>3.0</v>
      </c>
      <c r="D7" s="51">
        <v>4.8999999999999995</v>
      </c>
      <c r="E7" s="52">
        <v>14.7</v>
      </c>
    </row>
    <row r="8">
      <c r="A8" s="49">
        <v>46083.0</v>
      </c>
      <c r="B8" s="50" t="s">
        <v>23</v>
      </c>
      <c r="C8" s="50">
        <v>2.0</v>
      </c>
      <c r="D8" s="51">
        <v>15.9</v>
      </c>
      <c r="E8" s="52">
        <v>31.8</v>
      </c>
    </row>
    <row r="9">
      <c r="A9" s="49">
        <v>46083.0</v>
      </c>
      <c r="B9" s="50" t="s">
        <v>24</v>
      </c>
      <c r="C9" s="50">
        <v>2.0</v>
      </c>
      <c r="D9" s="51">
        <v>19.9</v>
      </c>
      <c r="E9" s="52">
        <v>39.8</v>
      </c>
    </row>
    <row r="10">
      <c r="A10" s="49">
        <v>46083.0</v>
      </c>
      <c r="B10" s="50" t="s">
        <v>25</v>
      </c>
      <c r="C10" s="50">
        <v>1.0</v>
      </c>
      <c r="D10" s="51">
        <v>20.0</v>
      </c>
      <c r="E10" s="52">
        <v>20.0</v>
      </c>
    </row>
    <row r="11">
      <c r="A11" s="49">
        <v>46083.0</v>
      </c>
      <c r="B11" s="50" t="s">
        <v>26</v>
      </c>
      <c r="C11" s="50">
        <v>2.0</v>
      </c>
      <c r="D11" s="51">
        <v>47.95</v>
      </c>
      <c r="E11" s="52">
        <v>95.9</v>
      </c>
    </row>
    <row r="12">
      <c r="A12" s="49">
        <v>46083.0</v>
      </c>
      <c r="B12" s="50" t="s">
        <v>27</v>
      </c>
      <c r="C12" s="50">
        <v>1.0</v>
      </c>
      <c r="D12" s="51">
        <v>8.0</v>
      </c>
      <c r="E12" s="52">
        <v>8.0</v>
      </c>
    </row>
  </sheetData>
  <drawing r:id="rId1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sheetData>
    <row r="1">
      <c r="A1" s="45" t="s">
        <v>0</v>
      </c>
      <c r="B1" s="46" t="s">
        <v>9</v>
      </c>
      <c r="C1" s="46" t="s">
        <v>10</v>
      </c>
      <c r="D1" s="47" t="s">
        <v>11</v>
      </c>
      <c r="E1" s="48" t="s">
        <v>12</v>
      </c>
    </row>
    <row r="2">
      <c r="A2" s="53">
        <v>46084.0</v>
      </c>
      <c r="B2" s="50" t="s">
        <v>16</v>
      </c>
      <c r="C2" s="54"/>
      <c r="D2" s="54"/>
      <c r="E2" s="52">
        <v>0.0</v>
      </c>
    </row>
    <row r="3">
      <c r="A3" s="49">
        <v>46084.0</v>
      </c>
      <c r="B3" s="50" t="s">
        <v>17</v>
      </c>
      <c r="C3" s="50">
        <v>3.0</v>
      </c>
      <c r="D3" s="51">
        <v>6.0</v>
      </c>
      <c r="E3" s="52">
        <v>18.0</v>
      </c>
    </row>
    <row r="4">
      <c r="A4" s="49">
        <v>46084.0</v>
      </c>
      <c r="B4" s="50" t="s">
        <v>18</v>
      </c>
      <c r="C4" s="54"/>
      <c r="D4" s="54"/>
      <c r="E4" s="52">
        <v>0.0</v>
      </c>
    </row>
    <row r="5">
      <c r="A5" s="53">
        <v>46084.0</v>
      </c>
      <c r="B5" s="50" t="s">
        <v>19</v>
      </c>
      <c r="C5" s="50">
        <v>38.0</v>
      </c>
      <c r="D5" s="51">
        <v>231.5</v>
      </c>
      <c r="E5" s="55">
        <v>231.5</v>
      </c>
    </row>
    <row r="6">
      <c r="A6" s="49">
        <v>46084.0</v>
      </c>
      <c r="B6" s="50" t="s">
        <v>21</v>
      </c>
      <c r="C6" s="50">
        <v>549.0</v>
      </c>
      <c r="D6" s="51">
        <v>661.0</v>
      </c>
      <c r="E6" s="55">
        <v>661.0</v>
      </c>
    </row>
    <row r="7">
      <c r="A7" s="49">
        <v>46084.0</v>
      </c>
      <c r="B7" s="50" t="s">
        <v>22</v>
      </c>
      <c r="C7" s="54"/>
      <c r="D7" s="54"/>
      <c r="E7" s="56"/>
    </row>
    <row r="8">
      <c r="A8" s="53">
        <v>46084.0</v>
      </c>
      <c r="B8" s="50" t="s">
        <v>23</v>
      </c>
      <c r="C8" s="54"/>
      <c r="D8" s="54"/>
      <c r="E8" s="56"/>
    </row>
    <row r="9">
      <c r="A9" s="49">
        <v>46084.0</v>
      </c>
      <c r="B9" s="50" t="s">
        <v>28</v>
      </c>
      <c r="C9" s="50">
        <v>2.0</v>
      </c>
      <c r="D9" s="51">
        <v>38.9</v>
      </c>
      <c r="E9" s="55">
        <v>38.9</v>
      </c>
    </row>
    <row r="10">
      <c r="A10" s="49">
        <v>46084.0</v>
      </c>
      <c r="B10" s="50" t="s">
        <v>25</v>
      </c>
      <c r="C10" s="50">
        <v>4.0</v>
      </c>
      <c r="D10" s="51">
        <v>20.0</v>
      </c>
      <c r="E10" s="52">
        <v>80.0</v>
      </c>
    </row>
  </sheetData>
  <drawing r:id="rId1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9.5"/>
    <col customWidth="1" min="2" max="2" width="17.63"/>
    <col customWidth="1" min="3" max="3" width="8.5"/>
    <col customWidth="1" min="4" max="4" width="9.5"/>
    <col customWidth="1" min="5" max="5" width="10.25"/>
  </cols>
  <sheetData>
    <row r="1">
      <c r="A1" s="45" t="s">
        <v>0</v>
      </c>
      <c r="B1" s="46" t="s">
        <v>9</v>
      </c>
      <c r="C1" s="46" t="s">
        <v>10</v>
      </c>
      <c r="D1" s="47" t="s">
        <v>11</v>
      </c>
      <c r="E1" s="48" t="s">
        <v>12</v>
      </c>
    </row>
    <row r="2">
      <c r="A2" s="53">
        <v>46084.0</v>
      </c>
      <c r="B2" s="50" t="s">
        <v>16</v>
      </c>
      <c r="C2" s="54"/>
      <c r="D2" s="54"/>
      <c r="E2" s="52">
        <v>0.0</v>
      </c>
    </row>
    <row r="3">
      <c r="A3" s="49">
        <v>46084.0</v>
      </c>
      <c r="B3" s="50" t="s">
        <v>17</v>
      </c>
      <c r="C3" s="50">
        <v>3.0</v>
      </c>
      <c r="D3" s="51">
        <v>6.0</v>
      </c>
      <c r="E3" s="52">
        <v>18.0</v>
      </c>
    </row>
    <row r="4">
      <c r="A4" s="49">
        <v>46084.0</v>
      </c>
      <c r="B4" s="50" t="s">
        <v>18</v>
      </c>
      <c r="C4" s="54"/>
      <c r="D4" s="54"/>
      <c r="E4" s="52">
        <v>0.0</v>
      </c>
    </row>
    <row r="5">
      <c r="A5" s="53">
        <v>46084.0</v>
      </c>
      <c r="B5" s="50" t="s">
        <v>19</v>
      </c>
      <c r="C5" s="50">
        <v>38.0</v>
      </c>
      <c r="D5" s="51">
        <v>231.5</v>
      </c>
      <c r="E5" s="55">
        <v>231.5</v>
      </c>
    </row>
    <row r="6">
      <c r="A6" s="49">
        <v>46084.0</v>
      </c>
      <c r="B6" s="50" t="s">
        <v>21</v>
      </c>
      <c r="C6" s="50">
        <v>549.0</v>
      </c>
      <c r="D6" s="51">
        <v>661.0</v>
      </c>
      <c r="E6" s="55">
        <v>661.0</v>
      </c>
    </row>
    <row r="7">
      <c r="A7" s="49">
        <v>46084.0</v>
      </c>
      <c r="B7" s="50" t="s">
        <v>22</v>
      </c>
      <c r="C7" s="54"/>
      <c r="D7" s="54"/>
      <c r="E7" s="56"/>
    </row>
    <row r="8">
      <c r="A8" s="53">
        <v>46084.0</v>
      </c>
      <c r="B8" s="50" t="s">
        <v>23</v>
      </c>
      <c r="C8" s="54"/>
      <c r="D8" s="54"/>
      <c r="E8" s="56"/>
    </row>
    <row r="9">
      <c r="A9" s="49">
        <v>46084.0</v>
      </c>
      <c r="B9" s="50" t="s">
        <v>28</v>
      </c>
      <c r="C9" s="50">
        <v>2.0</v>
      </c>
      <c r="D9" s="51">
        <v>38.9</v>
      </c>
      <c r="E9" s="55">
        <v>38.9</v>
      </c>
    </row>
    <row r="10">
      <c r="A10" s="49">
        <v>46084.0</v>
      </c>
      <c r="B10" s="50" t="s">
        <v>25</v>
      </c>
      <c r="C10" s="50">
        <v>4.0</v>
      </c>
      <c r="D10" s="51">
        <v>20.0</v>
      </c>
      <c r="E10" s="52">
        <v>80.0</v>
      </c>
    </row>
  </sheetData>
  <drawing r:id="rId1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6" width="8.63"/>
  </cols>
  <sheetData>
    <row r="1">
      <c r="A1" s="45" t="s">
        <v>0</v>
      </c>
      <c r="B1" s="46" t="s">
        <v>9</v>
      </c>
      <c r="C1" s="46" t="s">
        <v>10</v>
      </c>
      <c r="D1" s="47" t="s">
        <v>11</v>
      </c>
      <c r="E1" s="48" t="s">
        <v>12</v>
      </c>
    </row>
    <row r="2">
      <c r="A2" s="53">
        <v>46084.0</v>
      </c>
      <c r="B2" s="50" t="s">
        <v>16</v>
      </c>
      <c r="C2" s="54"/>
      <c r="D2" s="54"/>
      <c r="E2" s="52">
        <v>0.0</v>
      </c>
    </row>
    <row r="3">
      <c r="A3" s="49">
        <v>46084.0</v>
      </c>
      <c r="B3" s="50" t="s">
        <v>17</v>
      </c>
      <c r="C3" s="50">
        <v>3.0</v>
      </c>
      <c r="D3" s="51">
        <v>6.0</v>
      </c>
      <c r="E3" s="52">
        <v>18.0</v>
      </c>
    </row>
    <row r="4">
      <c r="A4" s="49">
        <v>46084.0</v>
      </c>
      <c r="B4" s="50" t="s">
        <v>18</v>
      </c>
      <c r="C4" s="54"/>
      <c r="D4" s="54"/>
      <c r="E4" s="52">
        <v>0.0</v>
      </c>
    </row>
    <row r="5">
      <c r="A5" s="53">
        <v>46084.0</v>
      </c>
      <c r="B5" s="50" t="s">
        <v>19</v>
      </c>
      <c r="C5" s="50">
        <v>38.0</v>
      </c>
      <c r="D5" s="51">
        <v>231.5</v>
      </c>
      <c r="E5" s="55">
        <v>231.5</v>
      </c>
    </row>
    <row r="6">
      <c r="A6" s="49">
        <v>46084.0</v>
      </c>
      <c r="B6" s="50" t="s">
        <v>21</v>
      </c>
      <c r="C6" s="50">
        <v>549.0</v>
      </c>
      <c r="D6" s="51">
        <v>661.0</v>
      </c>
      <c r="E6" s="55">
        <v>661.0</v>
      </c>
    </row>
    <row r="7">
      <c r="A7" s="49">
        <v>46084.0</v>
      </c>
      <c r="B7" s="50" t="s">
        <v>22</v>
      </c>
      <c r="C7" s="54"/>
      <c r="D7" s="54"/>
      <c r="E7" s="56"/>
    </row>
    <row r="8">
      <c r="A8" s="53">
        <v>46084.0</v>
      </c>
      <c r="B8" s="50" t="s">
        <v>23</v>
      </c>
      <c r="C8" s="54"/>
      <c r="D8" s="54"/>
      <c r="E8" s="56"/>
    </row>
    <row r="9">
      <c r="A9" s="49">
        <v>46084.0</v>
      </c>
      <c r="B9" s="50" t="s">
        <v>28</v>
      </c>
      <c r="C9" s="50">
        <v>2.0</v>
      </c>
      <c r="D9" s="51">
        <v>38.9</v>
      </c>
      <c r="E9" s="55">
        <v>38.9</v>
      </c>
    </row>
    <row r="10">
      <c r="A10" s="49">
        <v>46084.0</v>
      </c>
      <c r="B10" s="50" t="s">
        <v>25</v>
      </c>
      <c r="C10" s="50">
        <v>4.0</v>
      </c>
      <c r="D10" s="51">
        <v>20.0</v>
      </c>
      <c r="E10" s="52">
        <v>80.0</v>
      </c>
    </row>
  </sheetData>
  <drawing r:id="rId1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9.88"/>
    <col customWidth="1" min="2" max="4" width="13.5"/>
    <col customWidth="1" min="5" max="5" width="14.75"/>
    <col customWidth="1" min="6" max="6" width="13.5"/>
    <col customWidth="1" min="7" max="7" width="12.88"/>
    <col customWidth="1" min="8" max="9" width="8.63"/>
    <col customWidth="1" min="10" max="10" width="9.88"/>
    <col customWidth="1" min="11" max="11" width="8.63"/>
    <col customWidth="1" min="12" max="12" width="13.5"/>
    <col customWidth="1" min="13" max="26" width="8.63"/>
  </cols>
  <sheetData>
    <row r="1">
      <c r="A1" s="17" t="s">
        <v>0</v>
      </c>
      <c r="B1" s="20" t="s">
        <v>70</v>
      </c>
      <c r="C1" s="28" t="s">
        <v>71</v>
      </c>
      <c r="D1" s="20" t="s">
        <v>72</v>
      </c>
      <c r="E1" s="20" t="s">
        <v>73</v>
      </c>
      <c r="F1" s="20" t="s">
        <v>74</v>
      </c>
      <c r="G1" s="17" t="s">
        <v>75</v>
      </c>
      <c r="J1" s="17" t="s">
        <v>0</v>
      </c>
      <c r="K1" s="17" t="s">
        <v>2</v>
      </c>
      <c r="L1" s="17" t="s">
        <v>74</v>
      </c>
    </row>
    <row r="2">
      <c r="A2" s="21">
        <v>46082.0</v>
      </c>
      <c r="B2" s="20"/>
      <c r="C2" s="20"/>
      <c r="D2" s="20"/>
      <c r="E2" s="20"/>
      <c r="F2" s="20"/>
      <c r="G2" s="17">
        <f t="shared" ref="G2:G32" si="1">SUM(B2:F2)</f>
        <v>0</v>
      </c>
      <c r="J2" s="21">
        <v>46082.0</v>
      </c>
      <c r="K2" s="20">
        <f>VLOOKUP(J:J,'March26- Sales'!A:H,3,0)</f>
        <v>0</v>
      </c>
      <c r="L2" s="20">
        <f t="shared" ref="L2:L32" si="2">SUMIF(A:A,A:A,F:F)</f>
        <v>0</v>
      </c>
    </row>
    <row r="3">
      <c r="A3" s="21">
        <v>46083.0</v>
      </c>
      <c r="B3" s="20"/>
      <c r="C3" s="20"/>
      <c r="D3" s="20">
        <v>20.0</v>
      </c>
      <c r="E3" s="20">
        <v>3.4</v>
      </c>
      <c r="F3" s="20">
        <v>95.6</v>
      </c>
      <c r="G3" s="17">
        <f t="shared" si="1"/>
        <v>119</v>
      </c>
      <c r="J3" s="21">
        <v>46083.0</v>
      </c>
      <c r="K3" s="20">
        <f>VLOOKUP(J:J,'March26- Sales'!A:H,3,0)</f>
        <v>119.3</v>
      </c>
      <c r="L3" s="20">
        <f t="shared" si="2"/>
        <v>95.6</v>
      </c>
    </row>
    <row r="4">
      <c r="A4" s="21">
        <v>46084.0</v>
      </c>
      <c r="B4" s="20"/>
      <c r="C4" s="20"/>
      <c r="D4" s="20"/>
      <c r="E4" s="20"/>
      <c r="F4" s="20"/>
      <c r="G4" s="17">
        <f t="shared" si="1"/>
        <v>0</v>
      </c>
      <c r="J4" s="21">
        <v>46084.0</v>
      </c>
      <c r="K4" s="20">
        <f>VLOOKUP(J:J,'March26- Sales'!A:H,3,0)</f>
        <v>183.5</v>
      </c>
      <c r="L4" s="20">
        <f t="shared" si="2"/>
        <v>0</v>
      </c>
    </row>
    <row r="5">
      <c r="A5" s="21">
        <v>46085.0</v>
      </c>
      <c r="B5" s="20"/>
      <c r="C5" s="20"/>
      <c r="D5" s="20"/>
      <c r="E5" s="20"/>
      <c r="F5" s="20"/>
      <c r="G5" s="17">
        <f t="shared" si="1"/>
        <v>0</v>
      </c>
      <c r="J5" s="21">
        <v>46085.0</v>
      </c>
      <c r="K5" s="20">
        <f>VLOOKUP(J:J,'March26- Sales'!A:H,3,0)</f>
        <v>171.6</v>
      </c>
      <c r="L5" s="20">
        <f t="shared" si="2"/>
        <v>0</v>
      </c>
    </row>
    <row r="6">
      <c r="A6" s="21">
        <v>46086.0</v>
      </c>
      <c r="B6" s="20"/>
      <c r="C6" s="20"/>
      <c r="D6" s="20"/>
      <c r="E6" s="20"/>
      <c r="F6" s="20"/>
      <c r="G6" s="17">
        <f t="shared" si="1"/>
        <v>0</v>
      </c>
      <c r="J6" s="21">
        <v>46086.0</v>
      </c>
      <c r="K6" s="20">
        <f>VLOOKUP(J:J,'March26- Sales'!A:H,3,0)</f>
        <v>143.4</v>
      </c>
      <c r="L6" s="20">
        <f t="shared" si="2"/>
        <v>0</v>
      </c>
    </row>
    <row r="7">
      <c r="A7" s="21">
        <v>46087.0</v>
      </c>
      <c r="B7" s="20"/>
      <c r="C7" s="20"/>
      <c r="D7" s="20"/>
      <c r="E7" s="20"/>
      <c r="F7" s="20"/>
      <c r="G7" s="17">
        <f t="shared" si="1"/>
        <v>0</v>
      </c>
      <c r="J7" s="21">
        <v>46087.0</v>
      </c>
      <c r="K7" s="20">
        <f>VLOOKUP(J:J,'March26- Sales'!A:H,3,0)</f>
        <v>158.5</v>
      </c>
      <c r="L7" s="20">
        <f t="shared" si="2"/>
        <v>0</v>
      </c>
    </row>
    <row r="8">
      <c r="A8" s="21">
        <v>46088.0</v>
      </c>
      <c r="B8" s="20"/>
      <c r="C8" s="20"/>
      <c r="D8" s="20"/>
      <c r="E8" s="20"/>
      <c r="F8" s="20"/>
      <c r="G8" s="17">
        <f t="shared" si="1"/>
        <v>0</v>
      </c>
      <c r="J8" s="21">
        <v>46088.0</v>
      </c>
      <c r="K8" s="20" t="str">
        <f>VLOOKUP(J:J,'March26- Sales'!A:H,3,0)</f>
        <v/>
      </c>
      <c r="L8" s="20">
        <f t="shared" si="2"/>
        <v>0</v>
      </c>
    </row>
    <row r="9">
      <c r="A9" s="21">
        <v>46089.0</v>
      </c>
      <c r="B9" s="20"/>
      <c r="C9" s="20"/>
      <c r="D9" s="20"/>
      <c r="E9" s="20"/>
      <c r="F9" s="20"/>
      <c r="G9" s="17">
        <f t="shared" si="1"/>
        <v>0</v>
      </c>
      <c r="J9" s="21">
        <v>46089.0</v>
      </c>
      <c r="K9" s="20" t="str">
        <f>VLOOKUP(J:J,'March26- Sales'!A:H,3,0)</f>
        <v/>
      </c>
      <c r="L9" s="20">
        <f t="shared" si="2"/>
        <v>0</v>
      </c>
    </row>
    <row r="10">
      <c r="A10" s="21">
        <v>46090.0</v>
      </c>
      <c r="B10" s="20"/>
      <c r="C10" s="20"/>
      <c r="D10" s="20"/>
      <c r="E10" s="20"/>
      <c r="F10" s="20"/>
      <c r="G10" s="17">
        <f t="shared" si="1"/>
        <v>0</v>
      </c>
      <c r="J10" s="21">
        <v>46090.0</v>
      </c>
      <c r="K10" s="20">
        <f>VLOOKUP(J:J,'March26- Sales'!A:H,3,0)</f>
        <v>161.6</v>
      </c>
      <c r="L10" s="20">
        <f t="shared" si="2"/>
        <v>0</v>
      </c>
    </row>
    <row r="11">
      <c r="A11" s="21">
        <v>46091.0</v>
      </c>
      <c r="B11" s="20"/>
      <c r="C11" s="20"/>
      <c r="D11" s="20"/>
      <c r="E11" s="20"/>
      <c r="F11" s="20"/>
      <c r="G11" s="17">
        <f t="shared" si="1"/>
        <v>0</v>
      </c>
      <c r="J11" s="21">
        <v>46091.0</v>
      </c>
      <c r="K11" s="20">
        <f>VLOOKUP(J:J,'March26- Sales'!A:H,3,0)</f>
        <v>179.3</v>
      </c>
      <c r="L11" s="20">
        <f t="shared" si="2"/>
        <v>0</v>
      </c>
    </row>
    <row r="12">
      <c r="A12" s="21">
        <v>46092.0</v>
      </c>
      <c r="B12" s="20"/>
      <c r="C12" s="20"/>
      <c r="D12" s="20"/>
      <c r="E12" s="20"/>
      <c r="F12" s="20"/>
      <c r="G12" s="17">
        <f t="shared" si="1"/>
        <v>0</v>
      </c>
      <c r="J12" s="21">
        <v>46092.0</v>
      </c>
      <c r="K12" s="20">
        <f>VLOOKUP(J:J,'March26- Sales'!A:H,3,0)</f>
        <v>178.2</v>
      </c>
      <c r="L12" s="20">
        <f t="shared" si="2"/>
        <v>0</v>
      </c>
    </row>
    <row r="13">
      <c r="A13" s="21">
        <v>46093.0</v>
      </c>
      <c r="B13" s="20"/>
      <c r="C13" s="20"/>
      <c r="D13" s="20"/>
      <c r="E13" s="20"/>
      <c r="F13" s="20"/>
      <c r="G13" s="17">
        <f t="shared" si="1"/>
        <v>0</v>
      </c>
      <c r="J13" s="21">
        <v>46093.0</v>
      </c>
      <c r="K13" s="20">
        <f>VLOOKUP(J:J,'March26- Sales'!A:H,3,0)</f>
        <v>108.9</v>
      </c>
      <c r="L13" s="20">
        <f t="shared" si="2"/>
        <v>0</v>
      </c>
    </row>
    <row r="14">
      <c r="A14" s="21">
        <v>46094.0</v>
      </c>
      <c r="B14" s="20"/>
      <c r="C14" s="20"/>
      <c r="D14" s="20"/>
      <c r="E14" s="20"/>
      <c r="F14" s="20"/>
      <c r="G14" s="17">
        <f t="shared" si="1"/>
        <v>0</v>
      </c>
      <c r="J14" s="21">
        <v>46094.0</v>
      </c>
      <c r="K14" s="20">
        <f>VLOOKUP(J:J,'March26- Sales'!A:H,3,0)</f>
        <v>96.9</v>
      </c>
      <c r="L14" s="20">
        <f t="shared" si="2"/>
        <v>0</v>
      </c>
    </row>
    <row r="15">
      <c r="A15" s="21">
        <v>46095.0</v>
      </c>
      <c r="B15" s="20"/>
      <c r="C15" s="20"/>
      <c r="D15" s="20"/>
      <c r="E15" s="20"/>
      <c r="F15" s="20"/>
      <c r="G15" s="17">
        <f t="shared" si="1"/>
        <v>0</v>
      </c>
      <c r="J15" s="21">
        <v>46095.0</v>
      </c>
      <c r="K15" s="20" t="str">
        <f>VLOOKUP(J:J,'March26- Sales'!A:H,3,0)</f>
        <v/>
      </c>
      <c r="L15" s="20">
        <f t="shared" si="2"/>
        <v>0</v>
      </c>
    </row>
    <row r="16">
      <c r="A16" s="21">
        <v>46096.0</v>
      </c>
      <c r="B16" s="20"/>
      <c r="C16" s="20"/>
      <c r="D16" s="20"/>
      <c r="E16" s="20"/>
      <c r="F16" s="20"/>
      <c r="G16" s="17">
        <f t="shared" si="1"/>
        <v>0</v>
      </c>
      <c r="J16" s="21">
        <v>46096.0</v>
      </c>
      <c r="K16" s="20" t="str">
        <f>VLOOKUP(J:J,'March26- Sales'!A:H,3,0)</f>
        <v/>
      </c>
      <c r="L16" s="20">
        <f t="shared" si="2"/>
        <v>0</v>
      </c>
    </row>
    <row r="17">
      <c r="A17" s="21">
        <v>46097.0</v>
      </c>
      <c r="B17" s="20"/>
      <c r="C17" s="20"/>
      <c r="D17" s="20"/>
      <c r="E17" s="20"/>
      <c r="F17" s="20"/>
      <c r="G17" s="17">
        <f t="shared" si="1"/>
        <v>0</v>
      </c>
      <c r="J17" s="21">
        <v>46097.0</v>
      </c>
      <c r="K17" s="20" t="str">
        <f>VLOOKUP(J:J,'March26- Sales'!A:H,3,0)</f>
        <v/>
      </c>
      <c r="L17" s="20">
        <f t="shared" si="2"/>
        <v>0</v>
      </c>
    </row>
    <row r="18">
      <c r="A18" s="21">
        <v>46098.0</v>
      </c>
      <c r="B18" s="20"/>
      <c r="C18" s="20"/>
      <c r="D18" s="20"/>
      <c r="E18" s="20"/>
      <c r="F18" s="20"/>
      <c r="G18" s="17">
        <f t="shared" si="1"/>
        <v>0</v>
      </c>
      <c r="J18" s="21">
        <v>46098.0</v>
      </c>
      <c r="K18" s="20" t="str">
        <f>VLOOKUP(J:J,'March26- Sales'!A:H,3,0)</f>
        <v/>
      </c>
      <c r="L18" s="20">
        <f t="shared" si="2"/>
        <v>0</v>
      </c>
    </row>
    <row r="19">
      <c r="A19" s="21">
        <v>46099.0</v>
      </c>
      <c r="B19" s="20"/>
      <c r="C19" s="20"/>
      <c r="D19" s="20"/>
      <c r="E19" s="20"/>
      <c r="F19" s="20"/>
      <c r="G19" s="17">
        <f t="shared" si="1"/>
        <v>0</v>
      </c>
      <c r="J19" s="21">
        <v>46099.0</v>
      </c>
      <c r="K19" s="20" t="str">
        <f>VLOOKUP(J:J,'March26- Sales'!A:H,3,0)</f>
        <v/>
      </c>
      <c r="L19" s="20">
        <f t="shared" si="2"/>
        <v>0</v>
      </c>
    </row>
    <row r="20">
      <c r="A20" s="21">
        <v>46100.0</v>
      </c>
      <c r="B20" s="20"/>
      <c r="C20" s="20"/>
      <c r="D20" s="20"/>
      <c r="E20" s="20"/>
      <c r="F20" s="20"/>
      <c r="G20" s="17">
        <f t="shared" si="1"/>
        <v>0</v>
      </c>
      <c r="J20" s="21">
        <v>46100.0</v>
      </c>
      <c r="K20" s="20" t="str">
        <f>VLOOKUP(J:J,'March26- Sales'!A:H,3,0)</f>
        <v/>
      </c>
      <c r="L20" s="20">
        <f t="shared" si="2"/>
        <v>0</v>
      </c>
    </row>
    <row r="21" ht="15.75" customHeight="1">
      <c r="A21" s="21">
        <v>46101.0</v>
      </c>
      <c r="B21" s="20"/>
      <c r="C21" s="20"/>
      <c r="D21" s="20"/>
      <c r="E21" s="20"/>
      <c r="F21" s="20"/>
      <c r="G21" s="17">
        <f t="shared" si="1"/>
        <v>0</v>
      </c>
      <c r="J21" s="21">
        <v>46101.0</v>
      </c>
      <c r="K21" s="20" t="str">
        <f>VLOOKUP(J:J,'March26- Sales'!A:H,3,0)</f>
        <v/>
      </c>
      <c r="L21" s="20">
        <f t="shared" si="2"/>
        <v>0</v>
      </c>
    </row>
    <row r="22" ht="15.75" customHeight="1">
      <c r="A22" s="21">
        <v>46102.0</v>
      </c>
      <c r="B22" s="20"/>
      <c r="C22" s="20"/>
      <c r="D22" s="20"/>
      <c r="E22" s="20"/>
      <c r="F22" s="20"/>
      <c r="G22" s="17">
        <f t="shared" si="1"/>
        <v>0</v>
      </c>
      <c r="J22" s="21">
        <v>46102.0</v>
      </c>
      <c r="K22" s="20" t="str">
        <f>VLOOKUP(J:J,'March26- Sales'!A:H,3,0)</f>
        <v/>
      </c>
      <c r="L22" s="20">
        <f t="shared" si="2"/>
        <v>0</v>
      </c>
    </row>
    <row r="23" ht="15.75" customHeight="1">
      <c r="A23" s="21">
        <v>46103.0</v>
      </c>
      <c r="B23" s="20"/>
      <c r="C23" s="20"/>
      <c r="D23" s="20"/>
      <c r="E23" s="20"/>
      <c r="F23" s="20"/>
      <c r="G23" s="17">
        <f t="shared" si="1"/>
        <v>0</v>
      </c>
      <c r="J23" s="21">
        <v>46103.0</v>
      </c>
      <c r="K23" s="20" t="str">
        <f>VLOOKUP(J:J,'March26- Sales'!A:H,3,0)</f>
        <v/>
      </c>
      <c r="L23" s="20">
        <f t="shared" si="2"/>
        <v>0</v>
      </c>
    </row>
    <row r="24" ht="15.75" customHeight="1">
      <c r="A24" s="21">
        <v>46104.0</v>
      </c>
      <c r="B24" s="20"/>
      <c r="C24" s="20"/>
      <c r="D24" s="20"/>
      <c r="E24" s="20"/>
      <c r="F24" s="20"/>
      <c r="G24" s="17">
        <f t="shared" si="1"/>
        <v>0</v>
      </c>
      <c r="J24" s="21">
        <v>46104.0</v>
      </c>
      <c r="K24" s="20" t="str">
        <f>VLOOKUP(J:J,'March26- Sales'!A:H,3,0)</f>
        <v/>
      </c>
      <c r="L24" s="20">
        <f t="shared" si="2"/>
        <v>0</v>
      </c>
    </row>
    <row r="25" ht="15.75" customHeight="1">
      <c r="A25" s="21">
        <v>46105.0</v>
      </c>
      <c r="B25" s="20"/>
      <c r="C25" s="20"/>
      <c r="D25" s="20"/>
      <c r="E25" s="20"/>
      <c r="F25" s="20"/>
      <c r="G25" s="17">
        <f t="shared" si="1"/>
        <v>0</v>
      </c>
      <c r="J25" s="21">
        <v>46105.0</v>
      </c>
      <c r="K25" s="20" t="str">
        <f>VLOOKUP(J:J,'March26- Sales'!A:H,3,0)</f>
        <v/>
      </c>
      <c r="L25" s="20">
        <f t="shared" si="2"/>
        <v>0</v>
      </c>
    </row>
    <row r="26" ht="15.75" customHeight="1">
      <c r="A26" s="21">
        <v>46106.0</v>
      </c>
      <c r="B26" s="20"/>
      <c r="C26" s="20"/>
      <c r="D26" s="20"/>
      <c r="E26" s="20"/>
      <c r="F26" s="20"/>
      <c r="G26" s="17">
        <f t="shared" si="1"/>
        <v>0</v>
      </c>
      <c r="J26" s="21">
        <v>46106.0</v>
      </c>
      <c r="K26" s="20" t="str">
        <f>VLOOKUP(J:J,'March26- Sales'!A:H,3,0)</f>
        <v/>
      </c>
      <c r="L26" s="20">
        <f t="shared" si="2"/>
        <v>0</v>
      </c>
    </row>
    <row r="27" ht="15.75" customHeight="1">
      <c r="A27" s="21">
        <v>46107.0</v>
      </c>
      <c r="B27" s="20"/>
      <c r="C27" s="20"/>
      <c r="D27" s="20"/>
      <c r="E27" s="20"/>
      <c r="F27" s="20"/>
      <c r="G27" s="17">
        <f t="shared" si="1"/>
        <v>0</v>
      </c>
      <c r="J27" s="21">
        <v>46107.0</v>
      </c>
      <c r="K27" s="20" t="str">
        <f>VLOOKUP(J:J,'March26- Sales'!A:H,3,0)</f>
        <v/>
      </c>
      <c r="L27" s="20">
        <f t="shared" si="2"/>
        <v>0</v>
      </c>
    </row>
    <row r="28" ht="15.75" customHeight="1">
      <c r="A28" s="21">
        <v>46108.0</v>
      </c>
      <c r="B28" s="20"/>
      <c r="C28" s="20"/>
      <c r="D28" s="20"/>
      <c r="E28" s="20"/>
      <c r="F28" s="20"/>
      <c r="G28" s="17">
        <f t="shared" si="1"/>
        <v>0</v>
      </c>
      <c r="J28" s="21">
        <v>46108.0</v>
      </c>
      <c r="K28" s="20" t="str">
        <f>VLOOKUP(J:J,'March26- Sales'!A:H,3,0)</f>
        <v/>
      </c>
      <c r="L28" s="20">
        <f t="shared" si="2"/>
        <v>0</v>
      </c>
    </row>
    <row r="29" ht="15.75" customHeight="1">
      <c r="A29" s="21">
        <v>46109.0</v>
      </c>
      <c r="B29" s="20"/>
      <c r="C29" s="20"/>
      <c r="D29" s="20"/>
      <c r="E29" s="20"/>
      <c r="F29" s="20"/>
      <c r="G29" s="17">
        <f t="shared" si="1"/>
        <v>0</v>
      </c>
      <c r="J29" s="21">
        <v>46109.0</v>
      </c>
      <c r="K29" s="20" t="str">
        <f>VLOOKUP(J:J,'March26- Sales'!A:H,3,0)</f>
        <v/>
      </c>
      <c r="L29" s="20">
        <f t="shared" si="2"/>
        <v>0</v>
      </c>
    </row>
    <row r="30" ht="15.75" customHeight="1">
      <c r="A30" s="21">
        <v>46110.0</v>
      </c>
      <c r="B30" s="20"/>
      <c r="C30" s="20"/>
      <c r="D30" s="20"/>
      <c r="E30" s="20"/>
      <c r="F30" s="20"/>
      <c r="G30" s="17">
        <f t="shared" si="1"/>
        <v>0</v>
      </c>
      <c r="J30" s="21">
        <v>46110.0</v>
      </c>
      <c r="K30" s="20" t="str">
        <f>VLOOKUP(J:J,'March26- Sales'!A:H,3,0)</f>
        <v/>
      </c>
      <c r="L30" s="20">
        <f t="shared" si="2"/>
        <v>0</v>
      </c>
    </row>
    <row r="31" ht="15.75" customHeight="1">
      <c r="A31" s="21">
        <v>46111.0</v>
      </c>
      <c r="B31" s="20"/>
      <c r="C31" s="20"/>
      <c r="D31" s="20"/>
      <c r="E31" s="20"/>
      <c r="F31" s="20"/>
      <c r="G31" s="17">
        <f t="shared" si="1"/>
        <v>0</v>
      </c>
      <c r="J31" s="21">
        <v>46111.0</v>
      </c>
      <c r="K31" s="20" t="str">
        <f>VLOOKUP(J:J,'March26- Sales'!A:H,3,0)</f>
        <v/>
      </c>
      <c r="L31" s="20">
        <f t="shared" si="2"/>
        <v>0</v>
      </c>
    </row>
    <row r="32" ht="15.75" customHeight="1">
      <c r="A32" s="21">
        <v>46112.0</v>
      </c>
      <c r="B32" s="20"/>
      <c r="C32" s="20"/>
      <c r="D32" s="20"/>
      <c r="E32" s="20"/>
      <c r="F32" s="20"/>
      <c r="G32" s="17">
        <f t="shared" si="1"/>
        <v>0</v>
      </c>
      <c r="J32" s="21">
        <v>46112.0</v>
      </c>
      <c r="K32" s="20" t="str">
        <f>VLOOKUP(J:J,'March26- Sales'!A:H,3,0)</f>
        <v/>
      </c>
      <c r="L32" s="20">
        <f t="shared" si="2"/>
        <v>0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4" width="10.25"/>
    <col customWidth="1" min="5" max="5" width="13.75"/>
    <col customWidth="1" min="6" max="6" width="29.88"/>
    <col customWidth="1" min="7" max="26" width="8.63"/>
  </cols>
  <sheetData>
    <row r="1">
      <c r="A1" s="17" t="s">
        <v>37</v>
      </c>
      <c r="B1" s="17" t="s">
        <v>76</v>
      </c>
      <c r="C1" s="17" t="s">
        <v>77</v>
      </c>
      <c r="D1" s="17" t="s">
        <v>78</v>
      </c>
      <c r="E1" s="17" t="s">
        <v>79</v>
      </c>
      <c r="F1" s="17" t="s">
        <v>80</v>
      </c>
      <c r="G1" s="17" t="s">
        <v>10</v>
      </c>
      <c r="H1" s="17" t="s">
        <v>11</v>
      </c>
      <c r="I1" s="17" t="s">
        <v>12</v>
      </c>
      <c r="J1" s="17" t="s">
        <v>81</v>
      </c>
      <c r="K1" s="17" t="s">
        <v>20</v>
      </c>
    </row>
    <row r="2">
      <c r="A2" s="20" t="s">
        <v>45</v>
      </c>
      <c r="B2" s="20" t="s">
        <v>71</v>
      </c>
      <c r="C2" s="20">
        <v>1.0852759E7</v>
      </c>
      <c r="D2" s="21">
        <v>46083.0</v>
      </c>
      <c r="E2" s="21">
        <v>46083.0</v>
      </c>
      <c r="F2" s="20" t="s">
        <v>82</v>
      </c>
      <c r="G2" s="20">
        <v>20.0</v>
      </c>
      <c r="H2" s="57">
        <v>21.0</v>
      </c>
      <c r="I2" s="57">
        <f t="shared" ref="I2:I13" si="1">G2*H2</f>
        <v>420</v>
      </c>
      <c r="J2" s="57">
        <f t="shared" ref="J2:J13" si="2">I2*0.09</f>
        <v>37.8</v>
      </c>
      <c r="K2" s="57">
        <f t="shared" ref="K2:K13" si="3">I2+J2</f>
        <v>457.8</v>
      </c>
    </row>
    <row r="3">
      <c r="A3" s="20" t="s">
        <v>45</v>
      </c>
      <c r="B3" s="20" t="s">
        <v>71</v>
      </c>
      <c r="C3" s="20">
        <v>1.0852759E7</v>
      </c>
      <c r="D3" s="21">
        <v>46083.0</v>
      </c>
      <c r="E3" s="21">
        <v>46083.0</v>
      </c>
      <c r="F3" s="20" t="s">
        <v>83</v>
      </c>
      <c r="G3" s="20">
        <v>3.0</v>
      </c>
      <c r="H3" s="57">
        <v>6.8</v>
      </c>
      <c r="I3" s="57">
        <f t="shared" si="1"/>
        <v>20.4</v>
      </c>
      <c r="J3" s="57">
        <f t="shared" si="2"/>
        <v>1.836</v>
      </c>
      <c r="K3" s="57">
        <f t="shared" si="3"/>
        <v>22.236</v>
      </c>
    </row>
    <row r="4">
      <c r="A4" s="20" t="s">
        <v>45</v>
      </c>
      <c r="B4" s="20" t="s">
        <v>71</v>
      </c>
      <c r="C4" s="20">
        <v>1.0852759E7</v>
      </c>
      <c r="D4" s="21">
        <v>46083.0</v>
      </c>
      <c r="E4" s="21">
        <v>46083.0</v>
      </c>
      <c r="F4" s="20" t="s">
        <v>84</v>
      </c>
      <c r="G4" s="20">
        <v>2.0</v>
      </c>
      <c r="H4" s="57">
        <v>6.0</v>
      </c>
      <c r="I4" s="57">
        <f t="shared" si="1"/>
        <v>12</v>
      </c>
      <c r="J4" s="57">
        <f t="shared" si="2"/>
        <v>1.08</v>
      </c>
      <c r="K4" s="57">
        <f t="shared" si="3"/>
        <v>13.08</v>
      </c>
    </row>
    <row r="5">
      <c r="A5" s="20" t="s">
        <v>43</v>
      </c>
      <c r="B5" s="20" t="s">
        <v>71</v>
      </c>
      <c r="C5" s="20" t="s">
        <v>85</v>
      </c>
      <c r="D5" s="21">
        <v>46083.0</v>
      </c>
      <c r="E5" s="21">
        <v>46083.0</v>
      </c>
      <c r="F5" s="20" t="s">
        <v>86</v>
      </c>
      <c r="G5" s="20">
        <v>1.0</v>
      </c>
      <c r="H5" s="20">
        <v>6.0</v>
      </c>
      <c r="I5" s="57">
        <f t="shared" si="1"/>
        <v>6</v>
      </c>
      <c r="J5" s="57">
        <f t="shared" si="2"/>
        <v>0.54</v>
      </c>
      <c r="K5" s="57">
        <f t="shared" si="3"/>
        <v>6.54</v>
      </c>
    </row>
    <row r="6">
      <c r="A6" s="20" t="s">
        <v>43</v>
      </c>
      <c r="B6" s="20" t="s">
        <v>71</v>
      </c>
      <c r="C6" s="20" t="s">
        <v>85</v>
      </c>
      <c r="D6" s="21">
        <v>46083.0</v>
      </c>
      <c r="E6" s="21">
        <v>46083.0</v>
      </c>
      <c r="F6" s="20" t="s">
        <v>87</v>
      </c>
      <c r="G6" s="20">
        <v>3.0</v>
      </c>
      <c r="H6" s="20">
        <v>2.3</v>
      </c>
      <c r="I6" s="57">
        <f t="shared" si="1"/>
        <v>6.9</v>
      </c>
      <c r="J6" s="57">
        <f t="shared" si="2"/>
        <v>0.621</v>
      </c>
      <c r="K6" s="57">
        <f t="shared" si="3"/>
        <v>7.521</v>
      </c>
    </row>
    <row r="7">
      <c r="A7" s="20" t="s">
        <v>43</v>
      </c>
      <c r="B7" s="20" t="s">
        <v>71</v>
      </c>
      <c r="C7" s="20" t="s">
        <v>85</v>
      </c>
      <c r="D7" s="21">
        <v>46083.0</v>
      </c>
      <c r="E7" s="21">
        <v>46083.0</v>
      </c>
      <c r="F7" s="20" t="s">
        <v>88</v>
      </c>
      <c r="G7" s="20">
        <v>3.0</v>
      </c>
      <c r="H7" s="20">
        <v>3.5</v>
      </c>
      <c r="I7" s="57">
        <f t="shared" si="1"/>
        <v>10.5</v>
      </c>
      <c r="J7" s="57">
        <f t="shared" si="2"/>
        <v>0.945</v>
      </c>
      <c r="K7" s="57">
        <f t="shared" si="3"/>
        <v>11.445</v>
      </c>
    </row>
    <row r="8">
      <c r="A8" s="20" t="s">
        <v>43</v>
      </c>
      <c r="B8" s="20" t="s">
        <v>71</v>
      </c>
      <c r="C8" s="20" t="s">
        <v>85</v>
      </c>
      <c r="D8" s="21">
        <v>46083.0</v>
      </c>
      <c r="E8" s="21">
        <v>46083.0</v>
      </c>
      <c r="F8" s="20" t="s">
        <v>89</v>
      </c>
      <c r="G8" s="20">
        <v>0.5</v>
      </c>
      <c r="H8" s="20">
        <v>4.8</v>
      </c>
      <c r="I8" s="57">
        <f t="shared" si="1"/>
        <v>2.4</v>
      </c>
      <c r="J8" s="57">
        <f t="shared" si="2"/>
        <v>0.216</v>
      </c>
      <c r="K8" s="57">
        <f t="shared" si="3"/>
        <v>2.616</v>
      </c>
    </row>
    <row r="9">
      <c r="A9" s="20" t="s">
        <v>43</v>
      </c>
      <c r="B9" s="20" t="s">
        <v>71</v>
      </c>
      <c r="C9" s="20" t="s">
        <v>85</v>
      </c>
      <c r="D9" s="21">
        <v>46083.0</v>
      </c>
      <c r="E9" s="21">
        <v>46083.0</v>
      </c>
      <c r="F9" s="20" t="s">
        <v>90</v>
      </c>
      <c r="G9" s="20">
        <v>1.0</v>
      </c>
      <c r="H9" s="20">
        <v>10.0</v>
      </c>
      <c r="I9" s="57">
        <f t="shared" si="1"/>
        <v>10</v>
      </c>
      <c r="J9" s="57">
        <f t="shared" si="2"/>
        <v>0.9</v>
      </c>
      <c r="K9" s="57">
        <f t="shared" si="3"/>
        <v>10.9</v>
      </c>
    </row>
    <row r="10">
      <c r="A10" s="20" t="s">
        <v>43</v>
      </c>
      <c r="B10" s="20" t="s">
        <v>71</v>
      </c>
      <c r="C10" s="20" t="s">
        <v>85</v>
      </c>
      <c r="D10" s="21">
        <v>46083.0</v>
      </c>
      <c r="E10" s="21">
        <v>46083.0</v>
      </c>
      <c r="F10" s="20" t="s">
        <v>91</v>
      </c>
      <c r="G10" s="20">
        <v>10.0</v>
      </c>
      <c r="H10" s="20">
        <v>0.6</v>
      </c>
      <c r="I10" s="57">
        <f t="shared" si="1"/>
        <v>6</v>
      </c>
      <c r="J10" s="57">
        <f t="shared" si="2"/>
        <v>0.54</v>
      </c>
      <c r="K10" s="57">
        <f t="shared" si="3"/>
        <v>6.54</v>
      </c>
    </row>
    <row r="11">
      <c r="A11" s="20" t="s">
        <v>43</v>
      </c>
      <c r="B11" s="20" t="s">
        <v>71</v>
      </c>
      <c r="C11" s="20" t="s">
        <v>85</v>
      </c>
      <c r="D11" s="21">
        <v>46083.0</v>
      </c>
      <c r="E11" s="21">
        <v>46083.0</v>
      </c>
      <c r="F11" s="20" t="s">
        <v>92</v>
      </c>
      <c r="G11" s="20">
        <v>1.0</v>
      </c>
      <c r="H11" s="20">
        <v>1.8</v>
      </c>
      <c r="I11" s="57">
        <f t="shared" si="1"/>
        <v>1.8</v>
      </c>
      <c r="J11" s="57">
        <f t="shared" si="2"/>
        <v>0.162</v>
      </c>
      <c r="K11" s="57">
        <f t="shared" si="3"/>
        <v>1.962</v>
      </c>
    </row>
    <row r="12">
      <c r="A12" s="20" t="s">
        <v>43</v>
      </c>
      <c r="B12" s="20" t="s">
        <v>71</v>
      </c>
      <c r="C12" s="20" t="s">
        <v>85</v>
      </c>
      <c r="D12" s="21">
        <v>46083.0</v>
      </c>
      <c r="E12" s="21">
        <v>46083.0</v>
      </c>
      <c r="F12" s="20" t="s">
        <v>93</v>
      </c>
      <c r="G12" s="20">
        <v>90.0</v>
      </c>
      <c r="H12" s="20">
        <v>0.3</v>
      </c>
      <c r="I12" s="57">
        <f t="shared" si="1"/>
        <v>27</v>
      </c>
      <c r="J12" s="57">
        <f t="shared" si="2"/>
        <v>2.43</v>
      </c>
      <c r="K12" s="57">
        <f t="shared" si="3"/>
        <v>29.43</v>
      </c>
    </row>
    <row r="13">
      <c r="A13" s="20" t="s">
        <v>43</v>
      </c>
      <c r="B13" s="20" t="s">
        <v>71</v>
      </c>
      <c r="C13" s="20" t="s">
        <v>85</v>
      </c>
      <c r="D13" s="21">
        <v>46083.0</v>
      </c>
      <c r="E13" s="21">
        <v>46083.0</v>
      </c>
      <c r="F13" s="20" t="s">
        <v>94</v>
      </c>
      <c r="G13" s="20">
        <v>1.0</v>
      </c>
      <c r="H13" s="20">
        <v>1.8</v>
      </c>
      <c r="I13" s="57">
        <f t="shared" si="1"/>
        <v>1.8</v>
      </c>
      <c r="J13" s="57">
        <f t="shared" si="2"/>
        <v>0.162</v>
      </c>
      <c r="K13" s="57">
        <f t="shared" si="3"/>
        <v>1.962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3.5"/>
    <col customWidth="1" min="2" max="2" width="10.25"/>
    <col customWidth="1" min="3" max="3" width="17.5"/>
    <col customWidth="1" min="4" max="4" width="14.38"/>
    <col customWidth="1" min="5" max="5" width="18.25"/>
    <col customWidth="1" min="6" max="26" width="8.63"/>
  </cols>
  <sheetData>
    <row r="3"/>
    <row r="4"/>
    <row r="5"/>
    <row r="6"/>
    <row r="7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2"/>
</worksheet>
</file>