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moori\Downloads\"/>
    </mc:Choice>
  </mc:AlternateContent>
  <xr:revisionPtr revIDLastSave="0" documentId="13_ncr:1_{25096ED7-3CA3-4F92-ACBF-75BCD0D8146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2" i="1"/>
  <c r="D6" i="1"/>
  <c r="M70" i="1" l="1"/>
  <c r="L70" i="1"/>
  <c r="K70" i="1"/>
  <c r="J70" i="1"/>
  <c r="I70" i="1"/>
  <c r="H70" i="1"/>
  <c r="G70" i="1"/>
  <c r="F70" i="1"/>
  <c r="E70" i="1"/>
  <c r="D70" i="1"/>
  <c r="C70" i="1"/>
  <c r="B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M4" i="1"/>
  <c r="L4" i="1"/>
  <c r="L71" i="1" s="1"/>
  <c r="K4" i="1"/>
  <c r="K71" i="1" s="1"/>
  <c r="J4" i="1"/>
  <c r="I4" i="1"/>
  <c r="I71" i="1" s="1"/>
  <c r="H4" i="1"/>
  <c r="H71" i="1" s="1"/>
  <c r="G4" i="1"/>
  <c r="F4" i="1"/>
  <c r="E4" i="1"/>
  <c r="D4" i="1"/>
  <c r="C4" i="1"/>
  <c r="B4" i="1"/>
  <c r="N3" i="1"/>
  <c r="N2" i="1"/>
  <c r="N70" i="1" l="1"/>
  <c r="B71" i="1"/>
  <c r="D71" i="1"/>
  <c r="C71" i="1"/>
  <c r="J71" i="1"/>
  <c r="M71" i="1"/>
  <c r="F71" i="1"/>
  <c r="G71" i="1"/>
  <c r="E71" i="1"/>
  <c r="N4" i="1"/>
  <c r="D73" i="1" l="1"/>
  <c r="D72" i="1"/>
  <c r="N71" i="1"/>
</calcChain>
</file>

<file path=xl/sharedStrings.xml><?xml version="1.0" encoding="utf-8"?>
<sst xmlns="http://schemas.openxmlformats.org/spreadsheetml/2006/main" count="73" uniqueCount="72">
  <si>
    <t>MONTH</t>
  </si>
  <si>
    <t>TOTAL</t>
  </si>
  <si>
    <t>NAME</t>
  </si>
  <si>
    <t>HENGLI FROZEN</t>
  </si>
  <si>
    <t>HAIRO VEG</t>
  </si>
  <si>
    <t>DASHMESH</t>
  </si>
  <si>
    <t>LIAN YAM CHIANG</t>
  </si>
  <si>
    <t>PACIFIC PACKAGING</t>
  </si>
  <si>
    <t>AUSTRALIAN JUICE</t>
  </si>
  <si>
    <t>P.U.B</t>
  </si>
  <si>
    <t>SINGTEL</t>
  </si>
  <si>
    <t>STARHUB</t>
  </si>
  <si>
    <t xml:space="preserve">RENT </t>
  </si>
  <si>
    <t>SALARY</t>
  </si>
  <si>
    <t>C.P.F</t>
  </si>
  <si>
    <t>LEVY</t>
  </si>
  <si>
    <t>PETTY CASH</t>
  </si>
  <si>
    <t>RENTL GREASE</t>
  </si>
  <si>
    <t>KHALSA PRINT</t>
  </si>
  <si>
    <t>Rental Hygiene</t>
  </si>
  <si>
    <t xml:space="preserve">BLOSSOM </t>
  </si>
  <si>
    <t>SINFLIFE INSURANCE</t>
  </si>
  <si>
    <t>LIBERTY INSURANCE</t>
  </si>
  <si>
    <t xml:space="preserve">EATIGO </t>
  </si>
  <si>
    <t>PERIGIN PTE LTD</t>
  </si>
  <si>
    <t>MINI GROUP</t>
  </si>
  <si>
    <t>NEW WHITE KULFI</t>
  </si>
  <si>
    <t>Intelli Softwares</t>
  </si>
  <si>
    <t>SFA</t>
  </si>
  <si>
    <t>AANANDA'S PTE LTD</t>
  </si>
  <si>
    <t>WHOLESALE TRADE</t>
  </si>
  <si>
    <t>UNION GAS</t>
  </si>
  <si>
    <t>ECLECTIQUE WINES</t>
  </si>
  <si>
    <t>DC LOGISTICS</t>
  </si>
  <si>
    <t>LICENCE</t>
  </si>
  <si>
    <t>RENTOKIL</t>
  </si>
  <si>
    <t>TRANS ORIENT</t>
  </si>
  <si>
    <t>SKIIL FUTURE</t>
  </si>
  <si>
    <t>PACIFIC BEVERAGES</t>
  </si>
  <si>
    <t>CHUN SENG LIQUORS</t>
  </si>
  <si>
    <t>SG5 PTE</t>
  </si>
  <si>
    <t xml:space="preserve">VAN </t>
  </si>
  <si>
    <t>DBS CARD Disel</t>
  </si>
  <si>
    <t>MYREPUBLIC</t>
  </si>
  <si>
    <t>YEN INVESTMENTS</t>
  </si>
  <si>
    <t>TECHNO INNOVATION</t>
  </si>
  <si>
    <t>PLATINUM WINES</t>
  </si>
  <si>
    <t>MULLAI</t>
  </si>
  <si>
    <t>VYY PTE DOOR</t>
  </si>
  <si>
    <t>EASY STSTEMS</t>
  </si>
  <si>
    <t>CORNER STONE</t>
  </si>
  <si>
    <t>HS RENO SERVICES AIRCON</t>
  </si>
  <si>
    <t>AADH INTERNATIONAL</t>
  </si>
  <si>
    <t>SARVANA CATERING</t>
  </si>
  <si>
    <t>A Squared LLP DOOR</t>
  </si>
  <si>
    <t xml:space="preserve">Stand Char Loan </t>
  </si>
  <si>
    <t>MOM Fine</t>
  </si>
  <si>
    <t>AMX</t>
  </si>
  <si>
    <t>VISA</t>
  </si>
  <si>
    <t>MASTER</t>
  </si>
  <si>
    <t>ODDLE</t>
  </si>
  <si>
    <t>NETS</t>
  </si>
  <si>
    <t>HITPAY/PAYPAL</t>
  </si>
  <si>
    <t>FOODPANDA</t>
  </si>
  <si>
    <t>GRABFOOD</t>
  </si>
  <si>
    <t>DELIVAROO</t>
  </si>
  <si>
    <t>BALANCE</t>
  </si>
  <si>
    <t xml:space="preserve"> </t>
  </si>
  <si>
    <t>Cone Stone</t>
  </si>
  <si>
    <t>Expenses</t>
  </si>
  <si>
    <t>Soujanya Share</t>
  </si>
  <si>
    <t>Banjara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</si>
</sst>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AE57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70">
    <xf numFmtId="0" fontId="0" fillId="0" borderId="0" xfId="0"/>
    <xf numFmtId="17" fontId="2" fillId="0" borderId="1" xfId="0" applyNumberFormat="1" applyFont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17" fontId="3" fillId="3" borderId="1" xfId="0" applyNumberFormat="1" applyFont="1" applyFill="1" applyBorder="1" applyAlignment="1">
      <alignment horizontal="center"/>
    </xf>
    <xf numFmtId="17" fontId="4" fillId="3" borderId="2" xfId="0" applyNumberFormat="1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0" fillId="0" borderId="1" xfId="0" applyBorder="1"/>
    <xf numFmtId="17" fontId="6" fillId="4" borderId="3" xfId="2" applyNumberFormat="1" applyFont="1" applyFill="1" applyBorder="1" applyAlignment="1">
      <alignment horizontal="center"/>
    </xf>
    <xf numFmtId="44" fontId="6" fillId="4" borderId="3" xfId="1" applyFont="1" applyFill="1" applyBorder="1" applyAlignment="1">
      <alignment horizontal="left"/>
    </xf>
    <xf numFmtId="44" fontId="7" fillId="4" borderId="3" xfId="1" applyFont="1" applyFill="1" applyBorder="1" applyAlignment="1">
      <alignment horizontal="center"/>
    </xf>
    <xf numFmtId="44" fontId="7" fillId="4" borderId="4" xfId="1" applyFont="1" applyFill="1" applyBorder="1" applyAlignment="1">
      <alignment horizontal="center"/>
    </xf>
    <xf numFmtId="44" fontId="4" fillId="4" borderId="2" xfId="1" applyFont="1" applyFill="1" applyBorder="1" applyAlignment="1">
      <alignment horizontal="center"/>
    </xf>
    <xf numFmtId="44" fontId="7" fillId="4" borderId="1" xfId="1" applyFont="1" applyFill="1" applyBorder="1" applyAlignment="1">
      <alignment horizontal="center"/>
    </xf>
    <xf numFmtId="44" fontId="6" fillId="4" borderId="1" xfId="1" applyFont="1" applyFill="1" applyBorder="1" applyAlignment="1">
      <alignment horizontal="center"/>
    </xf>
    <xf numFmtId="44" fontId="4" fillId="4" borderId="1" xfId="1" applyFont="1" applyFill="1" applyBorder="1" applyAlignment="1">
      <alignment horizontal="center"/>
    </xf>
    <xf numFmtId="44" fontId="0" fillId="0" borderId="1" xfId="0" applyNumberFormat="1" applyBorder="1"/>
    <xf numFmtId="0" fontId="4" fillId="5" borderId="1" xfId="2" applyFont="1" applyFill="1" applyBorder="1" applyAlignment="1">
      <alignment horizontal="center"/>
    </xf>
    <xf numFmtId="0" fontId="4" fillId="5" borderId="2" xfId="2" applyFont="1" applyFill="1" applyBorder="1" applyAlignment="1">
      <alignment horizontal="center"/>
    </xf>
    <xf numFmtId="0" fontId="4" fillId="5" borderId="1" xfId="0" applyFont="1" applyFill="1" applyBorder="1"/>
    <xf numFmtId="44" fontId="4" fillId="5" borderId="1" xfId="1" applyFont="1" applyFill="1" applyBorder="1"/>
    <xf numFmtId="0" fontId="8" fillId="0" borderId="1" xfId="0" applyFont="1" applyBorder="1" applyAlignment="1">
      <alignment horizontal="left" vertical="center"/>
    </xf>
    <xf numFmtId="44" fontId="8" fillId="3" borderId="1" xfId="3" applyFont="1" applyFill="1" applyBorder="1"/>
    <xf numFmtId="44" fontId="8" fillId="2" borderId="1" xfId="3" applyFont="1" applyFill="1" applyBorder="1"/>
    <xf numFmtId="44" fontId="8" fillId="2" borderId="2" xfId="3" applyFont="1" applyFill="1" applyBorder="1"/>
    <xf numFmtId="44" fontId="8" fillId="3" borderId="2" xfId="3" applyFont="1" applyFill="1" applyBorder="1"/>
    <xf numFmtId="44" fontId="8" fillId="2" borderId="1" xfId="1" applyFont="1" applyFill="1" applyBorder="1" applyAlignment="1">
      <alignment horizontal="center"/>
    </xf>
    <xf numFmtId="44" fontId="8" fillId="3" borderId="1" xfId="1" applyFont="1" applyFill="1" applyBorder="1"/>
    <xf numFmtId="44" fontId="8" fillId="2" borderId="1" xfId="1" applyFont="1" applyFill="1" applyBorder="1"/>
    <xf numFmtId="44" fontId="9" fillId="3" borderId="1" xfId="1" applyFont="1" applyFill="1" applyBorder="1"/>
    <xf numFmtId="44" fontId="9" fillId="2" borderId="1" xfId="1" applyFont="1" applyFill="1" applyBorder="1"/>
    <xf numFmtId="0" fontId="8" fillId="0" borderId="1" xfId="2" applyFont="1" applyBorder="1" applyAlignment="1">
      <alignment horizontal="left" vertical="center"/>
    </xf>
    <xf numFmtId="0" fontId="8" fillId="6" borderId="1" xfId="2" applyFont="1" applyFill="1" applyBorder="1" applyAlignment="1">
      <alignment horizontal="left" vertical="center"/>
    </xf>
    <xf numFmtId="44" fontId="9" fillId="3" borderId="2" xfId="1" applyFont="1" applyFill="1" applyBorder="1"/>
    <xf numFmtId="44" fontId="10" fillId="3" borderId="1" xfId="1" applyFont="1" applyFill="1" applyBorder="1"/>
    <xf numFmtId="44" fontId="8" fillId="3" borderId="1" xfId="1" applyFont="1" applyFill="1" applyBorder="1" applyAlignment="1">
      <alignment horizontal="center"/>
    </xf>
    <xf numFmtId="44" fontId="10" fillId="2" borderId="1" xfId="1" applyFont="1" applyFill="1" applyBorder="1"/>
    <xf numFmtId="44" fontId="8" fillId="3" borderId="2" xfId="1" applyFont="1" applyFill="1" applyBorder="1"/>
    <xf numFmtId="0" fontId="8" fillId="0" borderId="5" xfId="2" applyFont="1" applyBorder="1" applyAlignment="1">
      <alignment horizontal="left" vertical="center"/>
    </xf>
    <xf numFmtId="0" fontId="11" fillId="3" borderId="1" xfId="0" applyFont="1" applyFill="1" applyBorder="1"/>
    <xf numFmtId="44" fontId="11" fillId="3" borderId="1" xfId="1" applyFont="1" applyFill="1" applyBorder="1"/>
    <xf numFmtId="0" fontId="8" fillId="0" borderId="5" xfId="2" applyFont="1" applyBorder="1" applyAlignment="1">
      <alignment horizontal="left"/>
    </xf>
    <xf numFmtId="44" fontId="9" fillId="3" borderId="5" xfId="1" applyFont="1" applyFill="1" applyBorder="1"/>
    <xf numFmtId="44" fontId="8" fillId="2" borderId="5" xfId="1" applyFont="1" applyFill="1" applyBorder="1" applyAlignment="1">
      <alignment horizontal="center"/>
    </xf>
    <xf numFmtId="44" fontId="8" fillId="3" borderId="5" xfId="1" applyFont="1" applyFill="1" applyBorder="1" applyAlignment="1">
      <alignment horizontal="center"/>
    </xf>
    <xf numFmtId="44" fontId="8" fillId="2" borderId="5" xfId="1" applyFont="1" applyFill="1" applyBorder="1"/>
    <xf numFmtId="44" fontId="9" fillId="3" borderId="6" xfId="1" applyFont="1" applyFill="1" applyBorder="1"/>
    <xf numFmtId="44" fontId="10" fillId="3" borderId="5" xfId="1" applyFont="1" applyFill="1" applyBorder="1"/>
    <xf numFmtId="44" fontId="10" fillId="2" borderId="5" xfId="1" applyFont="1" applyFill="1" applyBorder="1"/>
    <xf numFmtId="44" fontId="9" fillId="2" borderId="5" xfId="1" applyFont="1" applyFill="1" applyBorder="1"/>
    <xf numFmtId="44" fontId="8" fillId="3" borderId="5" xfId="1" applyFont="1" applyFill="1" applyBorder="1"/>
    <xf numFmtId="44" fontId="8" fillId="3" borderId="6" xfId="1" applyFont="1" applyFill="1" applyBorder="1"/>
    <xf numFmtId="44" fontId="11" fillId="3" borderId="5" xfId="1" applyFont="1" applyFill="1" applyBorder="1"/>
    <xf numFmtId="44" fontId="11" fillId="2" borderId="5" xfId="1" applyFont="1" applyFill="1" applyBorder="1"/>
    <xf numFmtId="0" fontId="12" fillId="0" borderId="0" xfId="0" applyFont="1"/>
    <xf numFmtId="0" fontId="13" fillId="0" borderId="5" xfId="2" applyFont="1" applyBorder="1" applyAlignment="1">
      <alignment horizontal="left"/>
    </xf>
    <xf numFmtId="0" fontId="8" fillId="0" borderId="1" xfId="2" applyFont="1" applyBorder="1" applyAlignment="1">
      <alignment horizontal="left"/>
    </xf>
    <xf numFmtId="44" fontId="8" fillId="7" borderId="1" xfId="1" applyFont="1" applyFill="1" applyBorder="1" applyAlignment="1">
      <alignment horizontal="center"/>
    </xf>
    <xf numFmtId="44" fontId="9" fillId="7" borderId="1" xfId="1" applyFont="1" applyFill="1" applyBorder="1"/>
    <xf numFmtId="0" fontId="14" fillId="0" borderId="7" xfId="2" applyFont="1" applyBorder="1" applyAlignment="1">
      <alignment horizontal="center"/>
    </xf>
    <xf numFmtId="44" fontId="14" fillId="4" borderId="7" xfId="3" applyFont="1" applyFill="1" applyBorder="1"/>
    <xf numFmtId="44" fontId="15" fillId="4" borderId="7" xfId="0" applyNumberFormat="1" applyFont="1" applyFill="1" applyBorder="1"/>
    <xf numFmtId="44" fontId="16" fillId="4" borderId="7" xfId="0" applyNumberFormat="1" applyFont="1" applyFill="1" applyBorder="1"/>
    <xf numFmtId="44" fontId="16" fillId="4" borderId="1" xfId="0" applyNumberFormat="1" applyFont="1" applyFill="1" applyBorder="1"/>
    <xf numFmtId="0" fontId="14" fillId="0" borderId="1" xfId="2" applyFont="1" applyBorder="1" applyAlignment="1">
      <alignment horizontal="center"/>
    </xf>
    <xf numFmtId="44" fontId="14" fillId="0" borderId="1" xfId="3" applyFont="1" applyBorder="1"/>
    <xf numFmtId="44" fontId="16" fillId="0" borderId="1" xfId="0" applyNumberFormat="1" applyFont="1" applyBorder="1"/>
    <xf numFmtId="0" fontId="17" fillId="0" borderId="0" xfId="0" applyFont="1"/>
    <xf numFmtId="44" fontId="0" fillId="0" borderId="0" xfId="0" applyNumberFormat="1"/>
    <xf numFmtId="0" fontId="8" fillId="0" borderId="7" xfId="2" applyFont="1" applyFill="1" applyBorder="1" applyAlignment="1">
      <alignment horizontal="left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moori\Downloads\Mr%20Ashok%20sales.xlsx" TargetMode="External"/><Relationship Id="rId1" Type="http://schemas.openxmlformats.org/officeDocument/2006/relationships/externalLinkPath" Target="Mr%20Ashok%20sale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itachivantara-my.sharepoint.com/personal/ashok_moori_hitachivantara_com/Documents/Desktop/Hitachi%20Laptop/Aug%202018/C%20Drive/Ashok_Data/data_old/Persona_Data/Cone%20Stone/Master%20Reports/Master%20Cone%20Stone%20Sales%20Report%2031%20mar26.xlsx" TargetMode="External"/><Relationship Id="rId2" Type="http://schemas.microsoft.com/office/2019/04/relationships/externalLinkLongPath" Target="https://hitachivantara-my.sharepoint.com/personal/ashok_moori_hitachivantara_com/Documents/Desktop/Hitachi%20Laptop/Aug%202018/C%20Drive/Ashok_Data/data_old/Persona_Data/Cone%20Stone/Master%20Reports/Master%20Cone%20Stone%20Sales%20Report%2031%20mar26.xlsx?801F45ED" TargetMode="External"/><Relationship Id="rId1" Type="http://schemas.openxmlformats.org/officeDocument/2006/relationships/externalLinkPath" Target="file:///\\801F45ED\Master%20Cone%20Stone%20Sales%20Report%2031%20mar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26"/>
      <sheetName val="Feb26"/>
      <sheetName val="Mar26"/>
      <sheetName val="Apr26"/>
      <sheetName val="May26"/>
      <sheetName val="June26"/>
      <sheetName val="July26"/>
      <sheetName val="Aug26"/>
      <sheetName val="Sept26"/>
      <sheetName val="Oct26"/>
      <sheetName val="Nov25"/>
      <sheetName val="Dec26"/>
      <sheetName val="Master"/>
      <sheetName val="Yearly-26"/>
    </sheetNames>
    <sheetDataSet>
      <sheetData sheetId="0"/>
      <sheetData sheetId="1"/>
      <sheetData sheetId="2">
        <row r="35">
          <cell r="O35">
            <v>27386.260420000002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APR26- Sales"/>
      <sheetName val="March26- Sales"/>
      <sheetName val="ADYEN"/>
      <sheetName val="Adyen - Mar26"/>
      <sheetName val="Expenes- Delivery Details"/>
      <sheetName val="cash countere"/>
      <sheetName val="Petty Cash"/>
      <sheetName val="Sales - Itemwise Report"/>
      <sheetName val="Detail4-02-Mar-26"/>
      <sheetName val="Detail3-03-Mar-26"/>
      <sheetName val="Detail2-03-Mar-26"/>
      <sheetName val="Detail1-03-Mar-26"/>
      <sheetName val="Cash Flow"/>
      <sheetName val="Expenses"/>
      <sheetName val="Pivot Expenses"/>
    </sheetNames>
    <sheetDataSet>
      <sheetData sheetId="0"/>
      <sheetData sheetId="1"/>
      <sheetData sheetId="2"/>
      <sheetData sheetId="3"/>
      <sheetData sheetId="4">
        <row r="1">
          <cell r="H1" t="str">
            <v>Delivery Date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workbookViewId="0">
      <selection activeCell="F24" sqref="F24"/>
    </sheetView>
  </sheetViews>
  <sheetFormatPr defaultRowHeight="15" x14ac:dyDescent="0.25"/>
  <cols>
    <col min="1" max="1" width="27.7109375" bestFit="1" customWidth="1"/>
    <col min="2" max="6" width="19" bestFit="1" customWidth="1"/>
    <col min="7" max="7" width="19" style="67" bestFit="1" customWidth="1"/>
    <col min="8" max="13" width="19" bestFit="1" customWidth="1"/>
    <col min="14" max="14" width="18.85546875" bestFit="1" customWidth="1"/>
  </cols>
  <sheetData>
    <row r="1" spans="1:14" ht="21" x14ac:dyDescent="0.35">
      <c r="A1" s="1" t="s">
        <v>0</v>
      </c>
      <c r="B1" s="2">
        <v>46023</v>
      </c>
      <c r="C1" s="3">
        <v>46054</v>
      </c>
      <c r="D1" s="2">
        <v>46082</v>
      </c>
      <c r="E1" s="3">
        <v>46113</v>
      </c>
      <c r="F1" s="2">
        <v>46143</v>
      </c>
      <c r="G1" s="4">
        <v>46174</v>
      </c>
      <c r="H1" s="2">
        <v>46204</v>
      </c>
      <c r="I1" s="5">
        <v>46235</v>
      </c>
      <c r="J1" s="6">
        <v>46266</v>
      </c>
      <c r="K1" s="5">
        <v>46296</v>
      </c>
      <c r="L1" s="6">
        <v>46327</v>
      </c>
      <c r="M1" s="5">
        <v>46357</v>
      </c>
      <c r="N1" s="7"/>
    </row>
    <row r="2" spans="1:14" ht="20.25" x14ac:dyDescent="0.3">
      <c r="A2" s="8" t="s">
        <v>68</v>
      </c>
      <c r="B2" s="9"/>
      <c r="C2" s="10"/>
      <c r="D2" s="10">
        <f>[1]Mar26!$O$35</f>
        <v>27386.260420000002</v>
      </c>
      <c r="E2" s="10"/>
      <c r="F2" s="11"/>
      <c r="G2" s="12"/>
      <c r="H2" s="13"/>
      <c r="I2" s="14"/>
      <c r="J2" s="13"/>
      <c r="K2" s="15"/>
      <c r="L2" s="15"/>
      <c r="M2" s="15"/>
      <c r="N2" s="16">
        <f>B2+C2+D2+E2+F2+G2+H2+I2+J2+K2+L2+M2</f>
        <v>27386.260420000002</v>
      </c>
    </row>
    <row r="3" spans="1:14" ht="20.25" x14ac:dyDescent="0.3">
      <c r="A3" s="8"/>
      <c r="B3" s="9"/>
      <c r="C3" s="10"/>
      <c r="D3" s="10"/>
      <c r="E3" s="10"/>
      <c r="F3" s="11"/>
      <c r="G3" s="12"/>
      <c r="H3" s="13"/>
      <c r="I3" s="14"/>
      <c r="J3" s="13"/>
      <c r="K3" s="15"/>
      <c r="L3" s="15"/>
      <c r="M3" s="15"/>
      <c r="N3" s="16">
        <f t="shared" ref="N3:N67" si="0">B3+C3+D3+E3+F3+G3+H3+I3+J3+K3+L3+M3</f>
        <v>0</v>
      </c>
    </row>
    <row r="4" spans="1:14" ht="20.25" x14ac:dyDescent="0.3">
      <c r="A4" s="8" t="s">
        <v>1</v>
      </c>
      <c r="B4" s="9">
        <f>SUM(B2:B3)</f>
        <v>0</v>
      </c>
      <c r="C4" s="9">
        <f t="shared" ref="C4:M4" si="1">SUM(C2:C3)</f>
        <v>0</v>
      </c>
      <c r="D4" s="9">
        <f t="shared" si="1"/>
        <v>27386.260420000002</v>
      </c>
      <c r="E4" s="9">
        <f t="shared" si="1"/>
        <v>0</v>
      </c>
      <c r="F4" s="9">
        <f t="shared" si="1"/>
        <v>0</v>
      </c>
      <c r="G4" s="9">
        <f t="shared" si="1"/>
        <v>0</v>
      </c>
      <c r="H4" s="9">
        <f t="shared" si="1"/>
        <v>0</v>
      </c>
      <c r="I4" s="9">
        <f t="shared" si="1"/>
        <v>0</v>
      </c>
      <c r="J4" s="9">
        <f t="shared" si="1"/>
        <v>0</v>
      </c>
      <c r="K4" s="9">
        <f t="shared" si="1"/>
        <v>0</v>
      </c>
      <c r="L4" s="9">
        <f t="shared" si="1"/>
        <v>0</v>
      </c>
      <c r="M4" s="9">
        <f t="shared" si="1"/>
        <v>0</v>
      </c>
      <c r="N4" s="16">
        <f t="shared" si="0"/>
        <v>27386.260420000002</v>
      </c>
    </row>
    <row r="5" spans="1:14" ht="18" x14ac:dyDescent="0.25">
      <c r="A5" s="17" t="s">
        <v>2</v>
      </c>
      <c r="B5" s="17"/>
      <c r="C5" s="17"/>
      <c r="D5" s="17"/>
      <c r="E5" s="17"/>
      <c r="F5" s="18"/>
      <c r="G5" s="18"/>
      <c r="H5" s="17"/>
      <c r="I5" s="17"/>
      <c r="J5" s="17"/>
      <c r="K5" s="19"/>
      <c r="L5" s="19"/>
      <c r="M5" s="20"/>
      <c r="N5" s="16">
        <f t="shared" si="0"/>
        <v>0</v>
      </c>
    </row>
    <row r="6" spans="1:14" ht="15.75" x14ac:dyDescent="0.25">
      <c r="A6" s="21" t="s">
        <v>69</v>
      </c>
      <c r="B6" s="22"/>
      <c r="C6" s="23"/>
      <c r="D6" s="22">
        <f>GETPIVOTDATA("Amount",'[2]Expenes- Delivery Details'!$H$1)</f>
        <v>13289.66</v>
      </c>
      <c r="E6" s="24"/>
      <c r="F6" s="25"/>
      <c r="G6" s="26"/>
      <c r="H6" s="27"/>
      <c r="I6" s="28"/>
      <c r="J6" s="29"/>
      <c r="K6" s="30"/>
      <c r="L6" s="29"/>
      <c r="M6" s="30"/>
      <c r="N6" s="16">
        <f t="shared" si="0"/>
        <v>13289.66</v>
      </c>
    </row>
    <row r="7" spans="1:14" ht="15.75" x14ac:dyDescent="0.25">
      <c r="A7" s="31" t="s">
        <v>3</v>
      </c>
      <c r="B7" s="22"/>
      <c r="C7" s="23"/>
      <c r="D7" s="22"/>
      <c r="E7" s="24"/>
      <c r="F7" s="25"/>
      <c r="G7" s="26"/>
      <c r="H7" s="27"/>
      <c r="I7" s="28"/>
      <c r="J7" s="29"/>
      <c r="K7" s="30"/>
      <c r="L7" s="29"/>
      <c r="M7" s="30"/>
      <c r="N7" s="16">
        <f t="shared" si="0"/>
        <v>0</v>
      </c>
    </row>
    <row r="8" spans="1:14" ht="15.75" x14ac:dyDescent="0.25">
      <c r="A8" s="31" t="s">
        <v>4</v>
      </c>
      <c r="B8" s="22"/>
      <c r="C8" s="23"/>
      <c r="D8" s="22"/>
      <c r="E8" s="24"/>
      <c r="F8" s="25"/>
      <c r="G8" s="26"/>
      <c r="H8" s="27"/>
      <c r="I8" s="28"/>
      <c r="J8" s="29"/>
      <c r="K8" s="30"/>
      <c r="L8" s="29"/>
      <c r="M8" s="30"/>
      <c r="N8" s="16">
        <f t="shared" si="0"/>
        <v>0</v>
      </c>
    </row>
    <row r="9" spans="1:14" ht="15.75" x14ac:dyDescent="0.25">
      <c r="A9" s="31" t="s">
        <v>5</v>
      </c>
      <c r="B9" s="22"/>
      <c r="C9" s="23"/>
      <c r="D9" s="22"/>
      <c r="E9" s="24"/>
      <c r="F9" s="25"/>
      <c r="G9" s="26"/>
      <c r="H9" s="27"/>
      <c r="I9" s="28"/>
      <c r="J9" s="29"/>
      <c r="K9" s="30"/>
      <c r="L9" s="29"/>
      <c r="M9" s="30"/>
      <c r="N9" s="16">
        <f t="shared" si="0"/>
        <v>0</v>
      </c>
    </row>
    <row r="10" spans="1:14" ht="15.75" x14ac:dyDescent="0.25">
      <c r="A10" s="31" t="s">
        <v>6</v>
      </c>
      <c r="B10" s="22"/>
      <c r="C10" s="23"/>
      <c r="D10" s="22"/>
      <c r="E10" s="24"/>
      <c r="F10" s="25"/>
      <c r="G10" s="26"/>
      <c r="H10" s="27"/>
      <c r="I10" s="28"/>
      <c r="J10" s="29"/>
      <c r="K10" s="30"/>
      <c r="L10" s="29"/>
      <c r="M10" s="30"/>
      <c r="N10" s="16">
        <f t="shared" si="0"/>
        <v>0</v>
      </c>
    </row>
    <row r="11" spans="1:14" ht="15.75" x14ac:dyDescent="0.25">
      <c r="A11" s="31" t="s">
        <v>7</v>
      </c>
      <c r="B11" s="22"/>
      <c r="C11" s="23"/>
      <c r="D11" s="22"/>
      <c r="E11" s="24"/>
      <c r="F11" s="25"/>
      <c r="G11" s="26"/>
      <c r="H11" s="27"/>
      <c r="I11" s="28"/>
      <c r="J11" s="29"/>
      <c r="K11" s="30"/>
      <c r="L11" s="29"/>
      <c r="M11" s="30"/>
      <c r="N11" s="16">
        <f t="shared" si="0"/>
        <v>0</v>
      </c>
    </row>
    <row r="12" spans="1:14" ht="15.75" x14ac:dyDescent="0.25">
      <c r="A12" s="31" t="s">
        <v>8</v>
      </c>
      <c r="B12" s="22"/>
      <c r="C12" s="23"/>
      <c r="D12" s="22"/>
      <c r="E12" s="24"/>
      <c r="F12" s="25"/>
      <c r="G12" s="26"/>
      <c r="H12" s="29"/>
      <c r="I12" s="28"/>
      <c r="J12" s="29"/>
      <c r="K12" s="30"/>
      <c r="L12" s="29"/>
      <c r="M12" s="30"/>
      <c r="N12" s="16">
        <f t="shared" si="0"/>
        <v>0</v>
      </c>
    </row>
    <row r="13" spans="1:14" ht="15.75" x14ac:dyDescent="0.25">
      <c r="A13" s="31" t="s">
        <v>9</v>
      </c>
      <c r="B13" s="22"/>
      <c r="C13" s="23"/>
      <c r="D13" s="22">
        <v>500</v>
      </c>
      <c r="E13" s="24"/>
      <c r="F13" s="25"/>
      <c r="G13" s="26"/>
      <c r="H13" s="27"/>
      <c r="I13" s="28"/>
      <c r="J13" s="29"/>
      <c r="K13" s="30"/>
      <c r="L13" s="29"/>
      <c r="M13" s="30"/>
      <c r="N13" s="16">
        <f t="shared" si="0"/>
        <v>500</v>
      </c>
    </row>
    <row r="14" spans="1:14" ht="15.75" x14ac:dyDescent="0.25">
      <c r="A14" s="31" t="s">
        <v>10</v>
      </c>
      <c r="B14" s="22"/>
      <c r="C14" s="23"/>
      <c r="D14" s="22"/>
      <c r="E14" s="24"/>
      <c r="F14" s="25"/>
      <c r="G14" s="26"/>
      <c r="H14" s="27"/>
      <c r="I14" s="28"/>
      <c r="J14" s="29"/>
      <c r="K14" s="30"/>
      <c r="L14" s="29"/>
      <c r="M14" s="30"/>
      <c r="N14" s="16">
        <f t="shared" si="0"/>
        <v>0</v>
      </c>
    </row>
    <row r="15" spans="1:14" ht="15.75" x14ac:dyDescent="0.25">
      <c r="A15" s="31" t="s">
        <v>11</v>
      </c>
      <c r="B15" s="22"/>
      <c r="C15" s="23"/>
      <c r="D15" s="22">
        <v>300</v>
      </c>
      <c r="E15" s="24"/>
      <c r="F15" s="25"/>
      <c r="G15" s="26"/>
      <c r="H15" s="27"/>
      <c r="I15" s="28"/>
      <c r="J15" s="29"/>
      <c r="K15" s="30"/>
      <c r="L15" s="29"/>
      <c r="M15" s="30"/>
      <c r="N15" s="16">
        <f t="shared" si="0"/>
        <v>300</v>
      </c>
    </row>
    <row r="16" spans="1:14" ht="15.75" x14ac:dyDescent="0.25">
      <c r="A16" s="31" t="s">
        <v>12</v>
      </c>
      <c r="B16" s="22"/>
      <c r="C16" s="23"/>
      <c r="D16" s="22">
        <v>5000</v>
      </c>
      <c r="E16" s="24"/>
      <c r="F16" s="25"/>
      <c r="G16" s="26"/>
      <c r="H16" s="27"/>
      <c r="I16" s="28"/>
      <c r="J16" s="29"/>
      <c r="K16" s="30"/>
      <c r="L16" s="29"/>
      <c r="M16" s="30"/>
      <c r="N16" s="16">
        <f t="shared" si="0"/>
        <v>5000</v>
      </c>
    </row>
    <row r="17" spans="1:14" ht="15.75" x14ac:dyDescent="0.25">
      <c r="A17" s="32" t="s">
        <v>13</v>
      </c>
      <c r="B17" s="22"/>
      <c r="C17" s="23"/>
      <c r="D17" s="22">
        <f>1800*3</f>
        <v>5400</v>
      </c>
      <c r="E17" s="24"/>
      <c r="F17" s="25"/>
      <c r="G17" s="26"/>
      <c r="H17" s="27"/>
      <c r="I17" s="28"/>
      <c r="J17" s="29"/>
      <c r="K17" s="30"/>
      <c r="L17" s="29"/>
      <c r="M17" s="30"/>
      <c r="N17" s="16">
        <f t="shared" si="0"/>
        <v>5400</v>
      </c>
    </row>
    <row r="18" spans="1:14" ht="15.75" x14ac:dyDescent="0.25">
      <c r="A18" s="32" t="s">
        <v>14</v>
      </c>
      <c r="B18" s="22"/>
      <c r="C18" s="23"/>
      <c r="D18" s="22">
        <v>500</v>
      </c>
      <c r="E18" s="24"/>
      <c r="F18" s="25"/>
      <c r="G18" s="26"/>
      <c r="H18" s="27"/>
      <c r="I18" s="28"/>
      <c r="J18" s="29"/>
      <c r="K18" s="30"/>
      <c r="L18" s="29"/>
      <c r="M18" s="30"/>
      <c r="N18" s="16">
        <f t="shared" si="0"/>
        <v>500</v>
      </c>
    </row>
    <row r="19" spans="1:14" ht="15.75" x14ac:dyDescent="0.25">
      <c r="A19" s="32" t="s">
        <v>15</v>
      </c>
      <c r="B19" s="22"/>
      <c r="C19" s="23"/>
      <c r="D19" s="22"/>
      <c r="E19" s="24"/>
      <c r="F19" s="25"/>
      <c r="G19" s="26"/>
      <c r="H19" s="27"/>
      <c r="I19" s="28"/>
      <c r="J19" s="29"/>
      <c r="K19" s="28"/>
      <c r="L19" s="29"/>
      <c r="M19" s="30"/>
      <c r="N19" s="16">
        <f t="shared" si="0"/>
        <v>0</v>
      </c>
    </row>
    <row r="20" spans="1:14" ht="15.75" x14ac:dyDescent="0.25">
      <c r="A20" s="31" t="s">
        <v>16</v>
      </c>
      <c r="B20" s="22"/>
      <c r="C20" s="23"/>
      <c r="D20" s="22"/>
      <c r="E20" s="24"/>
      <c r="F20" s="25"/>
      <c r="G20" s="26"/>
      <c r="H20" s="27"/>
      <c r="I20" s="28"/>
      <c r="J20" s="29"/>
      <c r="K20" s="28"/>
      <c r="L20" s="29"/>
      <c r="M20" s="30"/>
      <c r="N20" s="16">
        <f t="shared" si="0"/>
        <v>0</v>
      </c>
    </row>
    <row r="21" spans="1:14" ht="15.75" x14ac:dyDescent="0.25">
      <c r="A21" s="21" t="s">
        <v>17</v>
      </c>
      <c r="B21" s="22"/>
      <c r="C21" s="23"/>
      <c r="D21" s="22"/>
      <c r="E21" s="24"/>
      <c r="F21" s="33"/>
      <c r="G21" s="26"/>
      <c r="H21" s="27"/>
      <c r="I21" s="28"/>
      <c r="J21" s="29"/>
      <c r="K21" s="30"/>
      <c r="L21" s="29"/>
      <c r="M21" s="30"/>
      <c r="N21" s="16">
        <f t="shared" si="0"/>
        <v>0</v>
      </c>
    </row>
    <row r="22" spans="1:14" ht="15.75" x14ac:dyDescent="0.25">
      <c r="A22" s="21" t="s">
        <v>18</v>
      </c>
      <c r="B22" s="34"/>
      <c r="C22" s="26"/>
      <c r="D22" s="35"/>
      <c r="E22" s="28"/>
      <c r="F22" s="33"/>
      <c r="G22" s="26"/>
      <c r="H22" s="35"/>
      <c r="I22" s="28"/>
      <c r="J22" s="29"/>
      <c r="K22" s="36"/>
      <c r="L22" s="29"/>
      <c r="M22" s="30"/>
      <c r="N22" s="16">
        <f t="shared" si="0"/>
        <v>0</v>
      </c>
    </row>
    <row r="23" spans="1:14" ht="15.75" x14ac:dyDescent="0.25">
      <c r="A23" s="21" t="s">
        <v>19</v>
      </c>
      <c r="B23" s="29"/>
      <c r="C23" s="26"/>
      <c r="D23" s="35"/>
      <c r="E23" s="28"/>
      <c r="F23" s="33"/>
      <c r="G23" s="26"/>
      <c r="H23" s="35"/>
      <c r="I23" s="28"/>
      <c r="J23" s="29"/>
      <c r="K23" s="30"/>
      <c r="L23" s="29"/>
      <c r="M23" s="30"/>
      <c r="N23" s="16">
        <f t="shared" si="0"/>
        <v>0</v>
      </c>
    </row>
    <row r="24" spans="1:14" ht="15.75" x14ac:dyDescent="0.25">
      <c r="A24" s="21" t="s">
        <v>20</v>
      </c>
      <c r="B24" s="29"/>
      <c r="C24" s="26"/>
      <c r="D24" s="35"/>
      <c r="E24" s="28"/>
      <c r="F24" s="33"/>
      <c r="G24" s="26"/>
      <c r="H24" s="35"/>
      <c r="I24" s="28"/>
      <c r="J24" s="34"/>
      <c r="K24" s="36"/>
      <c r="L24" s="29"/>
      <c r="M24" s="30"/>
      <c r="N24" s="16">
        <f t="shared" si="0"/>
        <v>0</v>
      </c>
    </row>
    <row r="25" spans="1:14" ht="15.75" x14ac:dyDescent="0.25">
      <c r="A25" s="21" t="s">
        <v>21</v>
      </c>
      <c r="B25" s="29"/>
      <c r="C25" s="26"/>
      <c r="D25" s="35"/>
      <c r="E25" s="28"/>
      <c r="F25" s="33"/>
      <c r="G25" s="26"/>
      <c r="H25" s="35"/>
      <c r="I25" s="28"/>
      <c r="J25" s="34"/>
      <c r="K25" s="36"/>
      <c r="L25" s="29"/>
      <c r="M25" s="30"/>
      <c r="N25" s="16">
        <f t="shared" si="0"/>
        <v>0</v>
      </c>
    </row>
    <row r="26" spans="1:14" ht="15.75" x14ac:dyDescent="0.25">
      <c r="A26" s="31" t="s">
        <v>22</v>
      </c>
      <c r="B26" s="29"/>
      <c r="C26" s="26"/>
      <c r="D26" s="35"/>
      <c r="E26" s="28"/>
      <c r="F26" s="33"/>
      <c r="G26" s="26"/>
      <c r="H26" s="35"/>
      <c r="I26" s="28"/>
      <c r="J26" s="34"/>
      <c r="K26" s="36"/>
      <c r="L26" s="29"/>
      <c r="M26" s="30"/>
      <c r="N26" s="16">
        <f t="shared" si="0"/>
        <v>0</v>
      </c>
    </row>
    <row r="27" spans="1:14" ht="15.75" x14ac:dyDescent="0.25">
      <c r="A27" s="31" t="s">
        <v>23</v>
      </c>
      <c r="B27" s="22"/>
      <c r="C27" s="23"/>
      <c r="D27" s="22"/>
      <c r="E27" s="24"/>
      <c r="F27" s="37"/>
      <c r="G27" s="26"/>
      <c r="H27" s="27"/>
      <c r="I27" s="28"/>
      <c r="J27" s="29"/>
      <c r="K27" s="30"/>
      <c r="L27" s="29"/>
      <c r="M27" s="30"/>
      <c r="N27" s="16">
        <f t="shared" si="0"/>
        <v>0</v>
      </c>
    </row>
    <row r="28" spans="1:14" ht="15.75" x14ac:dyDescent="0.25">
      <c r="A28" s="38" t="s">
        <v>24</v>
      </c>
      <c r="B28" s="39"/>
      <c r="C28" s="23"/>
      <c r="D28" s="40"/>
      <c r="E28" s="24"/>
      <c r="F28" s="37"/>
      <c r="G28" s="26"/>
      <c r="H28" s="27"/>
      <c r="I28" s="28"/>
      <c r="J28" s="29"/>
      <c r="K28" s="30"/>
      <c r="L28" s="29"/>
      <c r="M28" s="30"/>
      <c r="N28" s="16">
        <f t="shared" si="0"/>
        <v>0</v>
      </c>
    </row>
    <row r="29" spans="1:14" ht="15.75" x14ac:dyDescent="0.25">
      <c r="A29" s="31" t="s">
        <v>25</v>
      </c>
      <c r="B29" s="34"/>
      <c r="C29" s="26"/>
      <c r="D29" s="34"/>
      <c r="E29" s="26"/>
      <c r="F29" s="33"/>
      <c r="G29" s="26"/>
      <c r="H29" s="35"/>
      <c r="I29" s="28"/>
      <c r="J29" s="34"/>
      <c r="K29" s="36"/>
      <c r="L29" s="29"/>
      <c r="M29" s="30"/>
      <c r="N29" s="16">
        <f t="shared" si="0"/>
        <v>0</v>
      </c>
    </row>
    <row r="30" spans="1:14" ht="15.75" x14ac:dyDescent="0.25">
      <c r="A30" s="31" t="s">
        <v>26</v>
      </c>
      <c r="B30" s="34"/>
      <c r="C30" s="26"/>
      <c r="D30" s="34"/>
      <c r="E30" s="26"/>
      <c r="F30" s="33"/>
      <c r="G30" s="26"/>
      <c r="H30" s="35"/>
      <c r="I30" s="28"/>
      <c r="J30" s="34"/>
      <c r="K30" s="36"/>
      <c r="L30" s="29"/>
      <c r="M30" s="30"/>
      <c r="N30" s="16">
        <f t="shared" si="0"/>
        <v>0</v>
      </c>
    </row>
    <row r="31" spans="1:14" ht="15.75" x14ac:dyDescent="0.25">
      <c r="A31" s="31" t="s">
        <v>27</v>
      </c>
      <c r="B31" s="34"/>
      <c r="C31" s="26"/>
      <c r="D31" s="35"/>
      <c r="E31" s="28"/>
      <c r="F31" s="33"/>
      <c r="G31" s="26"/>
      <c r="H31" s="35"/>
      <c r="I31" s="28"/>
      <c r="J31" s="34"/>
      <c r="K31" s="36"/>
      <c r="L31" s="29"/>
      <c r="M31" s="30"/>
      <c r="N31" s="16">
        <f t="shared" si="0"/>
        <v>0</v>
      </c>
    </row>
    <row r="32" spans="1:14" ht="15.75" x14ac:dyDescent="0.25">
      <c r="A32" s="31" t="s">
        <v>28</v>
      </c>
      <c r="B32" s="34"/>
      <c r="C32" s="26"/>
      <c r="D32" s="35"/>
      <c r="E32" s="28"/>
      <c r="F32" s="33"/>
      <c r="G32" s="26"/>
      <c r="H32" s="35"/>
      <c r="I32" s="28"/>
      <c r="J32" s="34"/>
      <c r="K32" s="36"/>
      <c r="L32" s="29"/>
      <c r="M32" s="30"/>
      <c r="N32" s="16">
        <f t="shared" si="0"/>
        <v>0</v>
      </c>
    </row>
    <row r="33" spans="1:14" ht="15.75" x14ac:dyDescent="0.25">
      <c r="A33" s="31" t="s">
        <v>29</v>
      </c>
      <c r="B33" s="34"/>
      <c r="C33" s="26"/>
      <c r="D33" s="35"/>
      <c r="E33" s="28"/>
      <c r="F33" s="33"/>
      <c r="G33" s="26"/>
      <c r="H33" s="35"/>
      <c r="I33" s="28"/>
      <c r="J33" s="34"/>
      <c r="K33" s="30"/>
      <c r="L33" s="29"/>
      <c r="M33" s="30"/>
      <c r="N33" s="16">
        <f t="shared" si="0"/>
        <v>0</v>
      </c>
    </row>
    <row r="34" spans="1:14" ht="15.75" x14ac:dyDescent="0.25">
      <c r="A34" s="41" t="s">
        <v>30</v>
      </c>
      <c r="B34" s="42"/>
      <c r="C34" s="43"/>
      <c r="D34" s="44"/>
      <c r="E34" s="45"/>
      <c r="F34" s="46"/>
      <c r="G34" s="43"/>
      <c r="H34" s="44"/>
      <c r="I34" s="45"/>
      <c r="J34" s="47"/>
      <c r="K34" s="48"/>
      <c r="L34" s="42"/>
      <c r="M34" s="49"/>
      <c r="N34" s="16">
        <f t="shared" si="0"/>
        <v>0</v>
      </c>
    </row>
    <row r="35" spans="1:14" ht="15.75" x14ac:dyDescent="0.25">
      <c r="A35" s="41" t="s">
        <v>31</v>
      </c>
      <c r="B35" s="42"/>
      <c r="C35" s="43"/>
      <c r="D35" s="44"/>
      <c r="E35" s="45"/>
      <c r="F35" s="46"/>
      <c r="G35" s="43"/>
      <c r="H35" s="44"/>
      <c r="I35" s="45"/>
      <c r="J35" s="47"/>
      <c r="K35" s="48"/>
      <c r="L35" s="42"/>
      <c r="M35" s="49"/>
      <c r="N35" s="16">
        <f t="shared" si="0"/>
        <v>0</v>
      </c>
    </row>
    <row r="36" spans="1:14" ht="15.75" x14ac:dyDescent="0.25">
      <c r="A36" s="41" t="s">
        <v>32</v>
      </c>
      <c r="B36" s="42"/>
      <c r="C36" s="43"/>
      <c r="D36" s="44"/>
      <c r="E36" s="45"/>
      <c r="F36" s="46"/>
      <c r="G36" s="43"/>
      <c r="H36" s="44"/>
      <c r="I36" s="45"/>
      <c r="J36" s="47"/>
      <c r="K36" s="48"/>
      <c r="L36" s="42"/>
      <c r="M36" s="49"/>
      <c r="N36" s="16">
        <f t="shared" si="0"/>
        <v>0</v>
      </c>
    </row>
    <row r="37" spans="1:14" ht="15.75" x14ac:dyDescent="0.25">
      <c r="A37" s="41" t="s">
        <v>33</v>
      </c>
      <c r="B37" s="42"/>
      <c r="C37" s="43"/>
      <c r="D37" s="44"/>
      <c r="E37" s="45"/>
      <c r="F37" s="46"/>
      <c r="G37" s="43"/>
      <c r="H37" s="44"/>
      <c r="I37" s="45"/>
      <c r="J37" s="47"/>
      <c r="K37" s="48"/>
      <c r="L37" s="42"/>
      <c r="M37" s="49"/>
      <c r="N37" s="16">
        <f t="shared" si="0"/>
        <v>0</v>
      </c>
    </row>
    <row r="38" spans="1:14" ht="15.75" x14ac:dyDescent="0.25">
      <c r="A38" s="41" t="s">
        <v>34</v>
      </c>
      <c r="B38" s="42"/>
      <c r="C38" s="43"/>
      <c r="D38" s="44"/>
      <c r="E38" s="45"/>
      <c r="F38" s="46"/>
      <c r="G38" s="43"/>
      <c r="H38" s="44"/>
      <c r="I38" s="45"/>
      <c r="J38" s="47"/>
      <c r="K38" s="48"/>
      <c r="L38" s="42"/>
      <c r="M38" s="49"/>
      <c r="N38" s="16">
        <f t="shared" si="0"/>
        <v>0</v>
      </c>
    </row>
    <row r="39" spans="1:14" ht="15.75" x14ac:dyDescent="0.25">
      <c r="A39" s="41" t="s">
        <v>35</v>
      </c>
      <c r="B39" s="42"/>
      <c r="C39" s="43"/>
      <c r="D39" s="44"/>
      <c r="E39" s="45"/>
      <c r="F39" s="46"/>
      <c r="G39" s="43"/>
      <c r="H39" s="44"/>
      <c r="I39" s="45"/>
      <c r="J39" s="47"/>
      <c r="K39" s="48"/>
      <c r="L39" s="42"/>
      <c r="M39" s="49"/>
      <c r="N39" s="16">
        <f t="shared" si="0"/>
        <v>0</v>
      </c>
    </row>
    <row r="40" spans="1:14" ht="15.75" x14ac:dyDescent="0.25">
      <c r="A40" s="41" t="s">
        <v>36</v>
      </c>
      <c r="B40" s="42"/>
      <c r="C40" s="43"/>
      <c r="D40" s="44"/>
      <c r="E40" s="45"/>
      <c r="F40" s="46"/>
      <c r="G40" s="43"/>
      <c r="H40" s="44"/>
      <c r="I40" s="45"/>
      <c r="J40" s="47"/>
      <c r="K40" s="48"/>
      <c r="L40" s="42"/>
      <c r="M40" s="49"/>
      <c r="N40" s="16">
        <f t="shared" si="0"/>
        <v>0</v>
      </c>
    </row>
    <row r="41" spans="1:14" s="54" customFormat="1" ht="15.75" x14ac:dyDescent="0.25">
      <c r="A41" s="41" t="s">
        <v>37</v>
      </c>
      <c r="B41" s="50"/>
      <c r="C41" s="43"/>
      <c r="D41" s="44"/>
      <c r="E41" s="45"/>
      <c r="F41" s="51"/>
      <c r="G41" s="43"/>
      <c r="H41" s="44"/>
      <c r="I41" s="45"/>
      <c r="J41" s="52"/>
      <c r="K41" s="53"/>
      <c r="L41" s="50"/>
      <c r="M41" s="45"/>
      <c r="N41" s="16">
        <f t="shared" si="0"/>
        <v>0</v>
      </c>
    </row>
    <row r="42" spans="1:14" ht="15.75" x14ac:dyDescent="0.25">
      <c r="A42" s="41" t="s">
        <v>38</v>
      </c>
      <c r="B42" s="42"/>
      <c r="C42" s="43"/>
      <c r="D42" s="44"/>
      <c r="E42" s="45"/>
      <c r="F42" s="46"/>
      <c r="G42" s="43"/>
      <c r="H42" s="44"/>
      <c r="I42" s="45"/>
      <c r="J42" s="47"/>
      <c r="K42" s="48"/>
      <c r="L42" s="42"/>
      <c r="M42" s="49"/>
      <c r="N42" s="16">
        <f t="shared" si="0"/>
        <v>0</v>
      </c>
    </row>
    <row r="43" spans="1:14" ht="15.75" x14ac:dyDescent="0.25">
      <c r="A43" s="41" t="s">
        <v>39</v>
      </c>
      <c r="B43" s="42"/>
      <c r="C43" s="43"/>
      <c r="D43" s="44"/>
      <c r="E43" s="45"/>
      <c r="F43" s="46"/>
      <c r="G43" s="43"/>
      <c r="H43" s="44"/>
      <c r="I43" s="45"/>
      <c r="J43" s="47"/>
      <c r="K43" s="48"/>
      <c r="L43" s="42"/>
      <c r="M43" s="49"/>
      <c r="N43" s="16">
        <f t="shared" si="0"/>
        <v>0</v>
      </c>
    </row>
    <row r="44" spans="1:14" ht="15.75" x14ac:dyDescent="0.25">
      <c r="A44" s="41" t="s">
        <v>40</v>
      </c>
      <c r="B44" s="42"/>
      <c r="C44" s="43"/>
      <c r="D44" s="44"/>
      <c r="E44" s="45"/>
      <c r="F44" s="46"/>
      <c r="G44" s="43"/>
      <c r="H44" s="44"/>
      <c r="I44" s="45"/>
      <c r="J44" s="47"/>
      <c r="K44" s="48"/>
      <c r="L44" s="42"/>
      <c r="M44" s="49"/>
      <c r="N44" s="16">
        <f t="shared" si="0"/>
        <v>0</v>
      </c>
    </row>
    <row r="45" spans="1:14" ht="15.75" x14ac:dyDescent="0.25">
      <c r="A45" s="41" t="s">
        <v>41</v>
      </c>
      <c r="B45" s="42"/>
      <c r="C45" s="43"/>
      <c r="D45" s="44"/>
      <c r="E45" s="45"/>
      <c r="F45" s="46"/>
      <c r="G45" s="43"/>
      <c r="H45" s="44"/>
      <c r="I45" s="45"/>
      <c r="J45" s="47"/>
      <c r="K45" s="48"/>
      <c r="L45" s="42"/>
      <c r="M45" s="49"/>
      <c r="N45" s="16">
        <f t="shared" si="0"/>
        <v>0</v>
      </c>
    </row>
    <row r="46" spans="1:14" ht="15.75" x14ac:dyDescent="0.25">
      <c r="A46" s="41" t="s">
        <v>42</v>
      </c>
      <c r="B46" s="42"/>
      <c r="C46" s="43"/>
      <c r="D46" s="44"/>
      <c r="E46" s="45"/>
      <c r="F46" s="46"/>
      <c r="G46" s="43"/>
      <c r="H46" s="44"/>
      <c r="I46" s="45"/>
      <c r="J46" s="47"/>
      <c r="K46" s="48"/>
      <c r="L46" s="42"/>
      <c r="M46" s="49"/>
      <c r="N46" s="16">
        <f t="shared" si="0"/>
        <v>0</v>
      </c>
    </row>
    <row r="47" spans="1:14" ht="15.75" x14ac:dyDescent="0.25">
      <c r="A47" s="41" t="s">
        <v>43</v>
      </c>
      <c r="B47" s="42"/>
      <c r="C47" s="43"/>
      <c r="D47" s="44"/>
      <c r="E47" s="45"/>
      <c r="F47" s="46"/>
      <c r="G47" s="43"/>
      <c r="H47" s="44"/>
      <c r="I47" s="45"/>
      <c r="J47" s="47"/>
      <c r="K47" s="48"/>
      <c r="L47" s="42"/>
      <c r="M47" s="49"/>
      <c r="N47" s="16">
        <f t="shared" si="0"/>
        <v>0</v>
      </c>
    </row>
    <row r="48" spans="1:14" ht="15.75" x14ac:dyDescent="0.25">
      <c r="A48" s="41" t="s">
        <v>44</v>
      </c>
      <c r="B48" s="42"/>
      <c r="C48" s="43"/>
      <c r="D48" s="44"/>
      <c r="E48" s="45"/>
      <c r="F48" s="46"/>
      <c r="G48" s="43"/>
      <c r="H48" s="44"/>
      <c r="I48" s="45"/>
      <c r="J48" s="47"/>
      <c r="K48" s="48"/>
      <c r="L48" s="42"/>
      <c r="M48" s="49"/>
      <c r="N48" s="16">
        <f t="shared" si="0"/>
        <v>0</v>
      </c>
    </row>
    <row r="49" spans="1:14" ht="15.75" x14ac:dyDescent="0.25">
      <c r="A49" s="41" t="s">
        <v>45</v>
      </c>
      <c r="B49" s="42"/>
      <c r="C49" s="43"/>
      <c r="D49" s="44"/>
      <c r="E49" s="45"/>
      <c r="F49" s="46"/>
      <c r="G49" s="43"/>
      <c r="H49" s="44"/>
      <c r="I49" s="45"/>
      <c r="J49" s="47"/>
      <c r="K49" s="48"/>
      <c r="L49" s="42"/>
      <c r="M49" s="49"/>
      <c r="N49" s="16">
        <f t="shared" si="0"/>
        <v>0</v>
      </c>
    </row>
    <row r="50" spans="1:14" ht="15.75" x14ac:dyDescent="0.25">
      <c r="A50" s="41" t="s">
        <v>46</v>
      </c>
      <c r="B50" s="42"/>
      <c r="C50" s="43"/>
      <c r="D50" s="44"/>
      <c r="E50" s="45"/>
      <c r="F50" s="46"/>
      <c r="G50" s="43"/>
      <c r="H50" s="44"/>
      <c r="I50" s="45"/>
      <c r="J50" s="47"/>
      <c r="K50" s="48"/>
      <c r="L50" s="42"/>
      <c r="M50" s="49"/>
      <c r="N50" s="16">
        <f t="shared" si="0"/>
        <v>0</v>
      </c>
    </row>
    <row r="51" spans="1:14" ht="15.75" x14ac:dyDescent="0.25">
      <c r="A51" s="41" t="s">
        <v>47</v>
      </c>
      <c r="B51" s="42"/>
      <c r="C51" s="43"/>
      <c r="D51" s="44"/>
      <c r="E51" s="45"/>
      <c r="F51" s="46"/>
      <c r="G51" s="43"/>
      <c r="H51" s="44"/>
      <c r="I51" s="45"/>
      <c r="J51" s="47"/>
      <c r="K51" s="48"/>
      <c r="L51" s="42"/>
      <c r="M51" s="49"/>
      <c r="N51" s="16">
        <f t="shared" si="0"/>
        <v>0</v>
      </c>
    </row>
    <row r="52" spans="1:14" ht="15.75" x14ac:dyDescent="0.25">
      <c r="A52" s="41" t="s">
        <v>48</v>
      </c>
      <c r="B52" s="42"/>
      <c r="C52" s="43"/>
      <c r="D52" s="44"/>
      <c r="E52" s="45"/>
      <c r="F52" s="46"/>
      <c r="G52" s="43"/>
      <c r="H52" s="44"/>
      <c r="I52" s="45"/>
      <c r="J52" s="47"/>
      <c r="K52" s="48"/>
      <c r="L52" s="42"/>
      <c r="M52" s="49"/>
      <c r="N52" s="16">
        <f t="shared" si="0"/>
        <v>0</v>
      </c>
    </row>
    <row r="53" spans="1:14" ht="15.75" x14ac:dyDescent="0.25">
      <c r="A53" s="41" t="s">
        <v>49</v>
      </c>
      <c r="B53" s="42"/>
      <c r="C53" s="43"/>
      <c r="D53" s="44"/>
      <c r="E53" s="45"/>
      <c r="F53" s="46"/>
      <c r="G53" s="43"/>
      <c r="H53" s="44"/>
      <c r="I53" s="45"/>
      <c r="J53" s="47"/>
      <c r="K53" s="48"/>
      <c r="L53" s="42"/>
      <c r="M53" s="49"/>
      <c r="N53" s="16">
        <f t="shared" si="0"/>
        <v>0</v>
      </c>
    </row>
    <row r="54" spans="1:14" ht="15.75" x14ac:dyDescent="0.25">
      <c r="A54" s="41" t="s">
        <v>50</v>
      </c>
      <c r="B54" s="42"/>
      <c r="C54" s="43"/>
      <c r="D54" s="44"/>
      <c r="E54" s="45"/>
      <c r="F54" s="46"/>
      <c r="G54" s="43"/>
      <c r="H54" s="44"/>
      <c r="I54" s="45"/>
      <c r="J54" s="47"/>
      <c r="K54" s="48"/>
      <c r="L54" s="42"/>
      <c r="M54" s="49"/>
      <c r="N54" s="16">
        <f t="shared" si="0"/>
        <v>0</v>
      </c>
    </row>
    <row r="55" spans="1:14" ht="15.75" x14ac:dyDescent="0.25">
      <c r="A55" s="55" t="s">
        <v>51</v>
      </c>
      <c r="B55" s="42"/>
      <c r="C55" s="43"/>
      <c r="D55" s="44"/>
      <c r="E55" s="45"/>
      <c r="F55" s="46"/>
      <c r="G55" s="43"/>
      <c r="H55" s="44"/>
      <c r="I55" s="45"/>
      <c r="J55" s="47"/>
      <c r="K55" s="48"/>
      <c r="L55" s="42"/>
      <c r="M55" s="49"/>
      <c r="N55" s="16">
        <f t="shared" si="0"/>
        <v>0</v>
      </c>
    </row>
    <row r="56" spans="1:14" ht="15.75" x14ac:dyDescent="0.25">
      <c r="A56" s="41" t="s">
        <v>52</v>
      </c>
      <c r="B56" s="42"/>
      <c r="C56" s="43"/>
      <c r="D56" s="44"/>
      <c r="E56" s="45"/>
      <c r="F56" s="46"/>
      <c r="G56" s="43"/>
      <c r="H56" s="44"/>
      <c r="I56" s="45"/>
      <c r="J56" s="47"/>
      <c r="K56" s="48"/>
      <c r="L56" s="42"/>
      <c r="M56" s="49"/>
      <c r="N56" s="16">
        <f t="shared" si="0"/>
        <v>0</v>
      </c>
    </row>
    <row r="57" spans="1:14" ht="15.75" x14ac:dyDescent="0.25">
      <c r="A57" s="41" t="s">
        <v>53</v>
      </c>
      <c r="B57" s="42"/>
      <c r="C57" s="43"/>
      <c r="D57" s="44"/>
      <c r="E57" s="45"/>
      <c r="F57" s="46"/>
      <c r="G57" s="43"/>
      <c r="H57" s="44"/>
      <c r="I57" s="45"/>
      <c r="J57" s="47"/>
      <c r="K57" s="48"/>
      <c r="L57" s="42"/>
      <c r="M57" s="49"/>
      <c r="N57" s="16">
        <f t="shared" si="0"/>
        <v>0</v>
      </c>
    </row>
    <row r="58" spans="1:14" ht="15.75" x14ac:dyDescent="0.25">
      <c r="A58" s="41" t="s">
        <v>54</v>
      </c>
      <c r="B58" s="42"/>
      <c r="C58" s="43"/>
      <c r="D58" s="44"/>
      <c r="E58" s="45"/>
      <c r="F58" s="46"/>
      <c r="G58" s="43"/>
      <c r="H58" s="44"/>
      <c r="I58" s="45"/>
      <c r="J58" s="47"/>
      <c r="K58" s="48"/>
      <c r="L58" s="42"/>
      <c r="M58" s="49"/>
      <c r="N58" s="16">
        <f t="shared" si="0"/>
        <v>0</v>
      </c>
    </row>
    <row r="59" spans="1:14" ht="15.75" x14ac:dyDescent="0.25">
      <c r="A59" s="41" t="s">
        <v>55</v>
      </c>
      <c r="B59" s="42"/>
      <c r="C59" s="43"/>
      <c r="D59" s="44"/>
      <c r="E59" s="45"/>
      <c r="F59" s="46"/>
      <c r="G59" s="43"/>
      <c r="H59" s="44"/>
      <c r="I59" s="45"/>
      <c r="J59" s="47"/>
      <c r="K59" s="48"/>
      <c r="L59" s="42"/>
      <c r="M59" s="49"/>
      <c r="N59" s="16">
        <f t="shared" si="0"/>
        <v>0</v>
      </c>
    </row>
    <row r="60" spans="1:14" ht="15.75" x14ac:dyDescent="0.25">
      <c r="A60" s="41" t="s">
        <v>56</v>
      </c>
      <c r="B60" s="42"/>
      <c r="C60" s="43"/>
      <c r="D60" s="44"/>
      <c r="E60" s="45"/>
      <c r="F60" s="46"/>
      <c r="G60" s="43"/>
      <c r="H60" s="44"/>
      <c r="I60" s="45"/>
      <c r="J60" s="47"/>
      <c r="K60" s="48"/>
      <c r="L60" s="42"/>
      <c r="M60" s="49"/>
      <c r="N60" s="16">
        <f t="shared" si="0"/>
        <v>0</v>
      </c>
    </row>
    <row r="61" spans="1:14" ht="15.75" x14ac:dyDescent="0.25">
      <c r="A61" s="56" t="s">
        <v>57</v>
      </c>
      <c r="B61" s="35"/>
      <c r="C61" s="57"/>
      <c r="D61" s="27"/>
      <c r="E61" s="58"/>
      <c r="F61" s="29"/>
      <c r="G61" s="58"/>
      <c r="H61" s="35"/>
      <c r="I61" s="58"/>
      <c r="J61" s="27"/>
      <c r="K61" s="58"/>
      <c r="L61" s="29"/>
      <c r="M61" s="30"/>
      <c r="N61" s="16">
        <f t="shared" si="0"/>
        <v>0</v>
      </c>
    </row>
    <row r="62" spans="1:14" ht="15.75" x14ac:dyDescent="0.25">
      <c r="A62" s="56" t="s">
        <v>58</v>
      </c>
      <c r="B62" s="35"/>
      <c r="C62" s="58"/>
      <c r="D62" s="27"/>
      <c r="E62" s="58"/>
      <c r="F62" s="29"/>
      <c r="G62" s="58"/>
      <c r="H62" s="35"/>
      <c r="I62" s="58"/>
      <c r="J62" s="27"/>
      <c r="K62" s="58"/>
      <c r="L62" s="29"/>
      <c r="M62" s="30"/>
      <c r="N62" s="16">
        <f t="shared" si="0"/>
        <v>0</v>
      </c>
    </row>
    <row r="63" spans="1:14" ht="15.75" x14ac:dyDescent="0.25">
      <c r="A63" s="56" t="s">
        <v>59</v>
      </c>
      <c r="B63" s="35"/>
      <c r="C63" s="58"/>
      <c r="D63" s="27"/>
      <c r="E63" s="58"/>
      <c r="F63" s="29"/>
      <c r="G63" s="58"/>
      <c r="H63" s="35"/>
      <c r="I63" s="58"/>
      <c r="J63" s="27"/>
      <c r="K63" s="58"/>
      <c r="L63" s="29"/>
      <c r="M63" s="30"/>
      <c r="N63" s="16">
        <f t="shared" si="0"/>
        <v>0</v>
      </c>
    </row>
    <row r="64" spans="1:14" ht="15.75" x14ac:dyDescent="0.25">
      <c r="A64" s="56" t="s">
        <v>60</v>
      </c>
      <c r="B64" s="35"/>
      <c r="C64" s="58"/>
      <c r="D64" s="27"/>
      <c r="E64" s="58"/>
      <c r="F64" s="29"/>
      <c r="G64" s="58"/>
      <c r="H64" s="35"/>
      <c r="I64" s="58"/>
      <c r="J64" s="27"/>
      <c r="K64" s="58"/>
      <c r="L64" s="29"/>
      <c r="M64" s="30"/>
      <c r="N64" s="16">
        <f t="shared" si="0"/>
        <v>0</v>
      </c>
    </row>
    <row r="65" spans="1:14" ht="15.75" x14ac:dyDescent="0.25">
      <c r="A65" s="56" t="s">
        <v>61</v>
      </c>
      <c r="B65" s="35"/>
      <c r="C65" s="58"/>
      <c r="D65" s="27"/>
      <c r="E65" s="58"/>
      <c r="F65" s="29"/>
      <c r="G65" s="58"/>
      <c r="H65" s="35"/>
      <c r="I65" s="58"/>
      <c r="J65" s="27"/>
      <c r="K65" s="58"/>
      <c r="L65" s="29"/>
      <c r="M65" s="30"/>
      <c r="N65" s="16">
        <f t="shared" si="0"/>
        <v>0</v>
      </c>
    </row>
    <row r="66" spans="1:14" ht="15.75" x14ac:dyDescent="0.25">
      <c r="A66" s="56" t="s">
        <v>62</v>
      </c>
      <c r="B66" s="35"/>
      <c r="C66" s="58"/>
      <c r="D66" s="27"/>
      <c r="E66" s="58"/>
      <c r="F66" s="29"/>
      <c r="G66" s="58"/>
      <c r="H66" s="35"/>
      <c r="I66" s="58"/>
      <c r="J66" s="27"/>
      <c r="K66" s="58"/>
      <c r="L66" s="29"/>
      <c r="M66" s="30"/>
      <c r="N66" s="16">
        <f t="shared" si="0"/>
        <v>0</v>
      </c>
    </row>
    <row r="67" spans="1:14" ht="15.75" x14ac:dyDescent="0.25">
      <c r="A67" s="56" t="s">
        <v>63</v>
      </c>
      <c r="B67" s="35"/>
      <c r="C67" s="58"/>
      <c r="D67" s="27"/>
      <c r="E67" s="58"/>
      <c r="F67" s="29"/>
      <c r="G67" s="58"/>
      <c r="H67" s="35"/>
      <c r="I67" s="58"/>
      <c r="J67" s="27"/>
      <c r="K67" s="58"/>
      <c r="L67" s="29"/>
      <c r="M67" s="30"/>
      <c r="N67" s="16">
        <f t="shared" si="0"/>
        <v>0</v>
      </c>
    </row>
    <row r="68" spans="1:14" ht="15.75" x14ac:dyDescent="0.25">
      <c r="A68" s="56" t="s">
        <v>64</v>
      </c>
      <c r="B68" s="35"/>
      <c r="C68" s="58"/>
      <c r="D68" s="27"/>
      <c r="E68" s="58"/>
      <c r="F68" s="29"/>
      <c r="G68" s="58"/>
      <c r="H68" s="35"/>
      <c r="I68" s="58"/>
      <c r="J68" s="27"/>
      <c r="K68" s="58"/>
      <c r="L68" s="29"/>
      <c r="M68" s="30"/>
      <c r="N68" s="16">
        <f t="shared" ref="N68:N71" si="2">B68+C68+D68+E68+F68+G68+H68+I68+J68+K68+L68+M68</f>
        <v>0</v>
      </c>
    </row>
    <row r="69" spans="1:14" ht="15.75" x14ac:dyDescent="0.25">
      <c r="A69" s="56" t="s">
        <v>65</v>
      </c>
      <c r="B69" s="35"/>
      <c r="C69" s="57"/>
      <c r="D69" s="27"/>
      <c r="E69" s="58"/>
      <c r="F69" s="29"/>
      <c r="G69" s="58"/>
      <c r="H69" s="35"/>
      <c r="I69" s="58"/>
      <c r="J69" s="27"/>
      <c r="K69" s="58"/>
      <c r="L69" s="29"/>
      <c r="M69" s="30"/>
      <c r="N69" s="16">
        <f t="shared" si="2"/>
        <v>0</v>
      </c>
    </row>
    <row r="70" spans="1:14" ht="18.75" x14ac:dyDescent="0.3">
      <c r="A70" s="59" t="s">
        <v>1</v>
      </c>
      <c r="B70" s="60">
        <f t="shared" ref="B70:M70" si="3">SUM(B6:B69)</f>
        <v>0</v>
      </c>
      <c r="C70" s="61">
        <f t="shared" si="3"/>
        <v>0</v>
      </c>
      <c r="D70" s="61">
        <f t="shared" si="3"/>
        <v>24989.66</v>
      </c>
      <c r="E70" s="61">
        <f t="shared" si="3"/>
        <v>0</v>
      </c>
      <c r="F70" s="61">
        <f t="shared" si="3"/>
        <v>0</v>
      </c>
      <c r="G70" s="62">
        <f t="shared" si="3"/>
        <v>0</v>
      </c>
      <c r="H70" s="61">
        <f t="shared" si="3"/>
        <v>0</v>
      </c>
      <c r="I70" s="61">
        <f t="shared" si="3"/>
        <v>0</v>
      </c>
      <c r="J70" s="61">
        <f t="shared" si="3"/>
        <v>0</v>
      </c>
      <c r="K70" s="61">
        <f t="shared" si="3"/>
        <v>0</v>
      </c>
      <c r="L70" s="61">
        <f t="shared" si="3"/>
        <v>0</v>
      </c>
      <c r="M70" s="61">
        <f t="shared" si="3"/>
        <v>0</v>
      </c>
      <c r="N70" s="63">
        <f t="shared" si="2"/>
        <v>24989.66</v>
      </c>
    </row>
    <row r="71" spans="1:14" ht="18" x14ac:dyDescent="0.25">
      <c r="A71" s="64" t="s">
        <v>66</v>
      </c>
      <c r="B71" s="65">
        <f t="shared" ref="B71:M71" si="4">SUM(B4-B70)</f>
        <v>0</v>
      </c>
      <c r="C71" s="65">
        <f t="shared" si="4"/>
        <v>0</v>
      </c>
      <c r="D71" s="65">
        <f t="shared" si="4"/>
        <v>2396.6004200000025</v>
      </c>
      <c r="E71" s="65">
        <f t="shared" si="4"/>
        <v>0</v>
      </c>
      <c r="F71" s="65">
        <f t="shared" si="4"/>
        <v>0</v>
      </c>
      <c r="G71" s="65">
        <f t="shared" si="4"/>
        <v>0</v>
      </c>
      <c r="H71" s="65">
        <f t="shared" si="4"/>
        <v>0</v>
      </c>
      <c r="I71" s="65">
        <f t="shared" si="4"/>
        <v>0</v>
      </c>
      <c r="J71" s="65">
        <f t="shared" si="4"/>
        <v>0</v>
      </c>
      <c r="K71" s="65">
        <f t="shared" si="4"/>
        <v>0</v>
      </c>
      <c r="L71" s="65">
        <f t="shared" si="4"/>
        <v>0</v>
      </c>
      <c r="M71" s="65">
        <f t="shared" si="4"/>
        <v>0</v>
      </c>
      <c r="N71" s="66">
        <f t="shared" si="2"/>
        <v>2396.6004200000025</v>
      </c>
    </row>
    <row r="72" spans="1:14" ht="15.75" x14ac:dyDescent="0.25">
      <c r="A72" s="69" t="s">
        <v>70</v>
      </c>
      <c r="D72" s="68">
        <f>D71*80%</f>
        <v>1917.2803360000021</v>
      </c>
    </row>
    <row r="73" spans="1:14" ht="15.75" x14ac:dyDescent="0.25">
      <c r="A73" s="69" t="s">
        <v>71</v>
      </c>
      <c r="D73" s="68">
        <f>D71*20%</f>
        <v>479.32008400000052</v>
      </c>
    </row>
    <row r="78" spans="1:14" x14ac:dyDescent="0.25">
      <c r="H7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Ashok Moori</cp:lastModifiedBy>
  <dcterms:created xsi:type="dcterms:W3CDTF">2026-04-03T04:45:58Z</dcterms:created>
  <dcterms:modified xsi:type="dcterms:W3CDTF">2026-04-03T21:30:56Z</dcterms:modified>
</cp:coreProperties>
</file>