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8720" windowHeight="7980" tabRatio="796" activeTab="1"/>
  </bookViews>
  <sheets>
    <sheet name="XIO_inventory" sheetId="17" r:id="rId1"/>
    <sheet name="Inventory" sheetId="1" r:id="rId2"/>
    <sheet name="SYMM  Code upgrade" sheetId="3" r:id="rId3"/>
    <sheet name="SE servers" sheetId="4" r:id="rId4"/>
    <sheet name="MDS firmware upgrade" sheetId="6" r:id="rId5"/>
    <sheet name="HDS MC upgrade" sheetId="8" r:id="rId6"/>
    <sheet name="DGC (CX_VNX) Flare code upgrade" sheetId="9" r:id="rId7"/>
    <sheet name="VMAX code upgrade reference" sheetId="10" r:id="rId8"/>
    <sheet name="Hardware - Management SW" sheetId="11" r:id="rId9"/>
    <sheet name="Sheet3" sheetId="12" r:id="rId10"/>
    <sheet name="Sheet4" sheetId="13" r:id="rId11"/>
    <sheet name="Sheet5" sheetId="14" r:id="rId12"/>
    <sheet name="ESRS" sheetId="15" r:id="rId13"/>
    <sheet name="ESRS_Summary" sheetId="16" r:id="rId14"/>
  </sheets>
  <definedNames>
    <definedName name="_xlnm._FilterDatabase" localSheetId="6" hidden="1">'DGC (CX_VNX) Flare code upgrade'!$A$1:$I$77</definedName>
    <definedName name="_xlnm._FilterDatabase" localSheetId="12" hidden="1">ESRS!$A$1:$E$728</definedName>
    <definedName name="_xlnm._FilterDatabase" localSheetId="1" hidden="1">Inventory!$A$1:$BD$384</definedName>
    <definedName name="_xlnm._FilterDatabase" localSheetId="4" hidden="1">'MDS firmware upgrade'!$A$1:$O$159</definedName>
    <definedName name="_xlnm._FilterDatabase" localSheetId="9" hidden="1">Sheet3!$A$1:$C$75</definedName>
    <definedName name="_xlnm._FilterDatabase" localSheetId="10" hidden="1">Sheet4!$A$1:$B$42</definedName>
    <definedName name="_xlnm._FilterDatabase" localSheetId="2" hidden="1">'SYMM  Code upgrade'!$A$2:$W$55</definedName>
    <definedName name="_xlnm._FilterDatabase" localSheetId="7" hidden="1">'VMAX code upgrade reference'!$A$1:$F$54</definedName>
  </definedNames>
  <calcPr calcId="145621"/>
  <pivotCaches>
    <pivotCache cacheId="0" r:id="rId15"/>
  </pivotCaches>
</workbook>
</file>

<file path=xl/calcChain.xml><?xml version="1.0" encoding="utf-8"?>
<calcChain xmlns="http://schemas.openxmlformats.org/spreadsheetml/2006/main">
  <c r="BC280" i="1" l="1"/>
  <c r="BC114" i="1" l="1"/>
  <c r="BC224" i="1"/>
  <c r="BC249" i="1"/>
  <c r="L312" i="1" l="1"/>
  <c r="L311" i="1"/>
  <c r="L279" i="1"/>
  <c r="L278" i="1"/>
  <c r="L277" i="1"/>
  <c r="L36" i="1"/>
  <c r="L34" i="1"/>
  <c r="L33" i="1"/>
  <c r="L32" i="1"/>
  <c r="L31" i="1"/>
  <c r="L28" i="1"/>
  <c r="L27" i="1"/>
  <c r="L24" i="1"/>
  <c r="L23" i="1"/>
  <c r="L22" i="1"/>
  <c r="L21" i="1"/>
  <c r="L20" i="1"/>
  <c r="L19" i="1"/>
  <c r="L16" i="1"/>
  <c r="L15" i="1"/>
  <c r="L14" i="1"/>
  <c r="L13" i="1"/>
  <c r="L12" i="1"/>
  <c r="L10" i="1"/>
  <c r="L9" i="1"/>
  <c r="L8" i="1"/>
  <c r="L7" i="1"/>
  <c r="L6" i="1"/>
  <c r="L2" i="1"/>
  <c r="BC372" i="1" l="1"/>
  <c r="BC371" i="1"/>
  <c r="BC370" i="1"/>
  <c r="P75" i="1"/>
  <c r="BC77" i="1"/>
  <c r="BC296" i="1"/>
  <c r="BC308" i="1"/>
  <c r="BC303" i="1"/>
  <c r="BC302" i="1"/>
  <c r="BC301" i="1"/>
  <c r="BC300" i="1"/>
  <c r="BC299" i="1"/>
  <c r="BC298" i="1"/>
  <c r="BC297" i="1"/>
  <c r="BC384" i="1"/>
  <c r="BC47" i="1" l="1"/>
  <c r="BC2" i="1"/>
  <c r="BC3" i="1"/>
  <c r="BC4" i="1"/>
  <c r="BC5" i="1"/>
  <c r="BC6" i="1"/>
  <c r="BC7" i="1"/>
  <c r="BC8" i="1"/>
  <c r="BC9" i="1"/>
  <c r="BC10" i="1"/>
  <c r="BC11" i="1"/>
  <c r="BC12" i="1"/>
  <c r="BC13" i="1"/>
  <c r="BC14" i="1"/>
  <c r="BC15" i="1"/>
  <c r="BC16" i="1"/>
  <c r="BC17" i="1"/>
  <c r="BC18" i="1"/>
  <c r="BC19" i="1"/>
  <c r="BC20" i="1"/>
  <c r="BC21" i="1"/>
  <c r="BC22" i="1"/>
  <c r="BC23" i="1"/>
  <c r="BC24" i="1"/>
  <c r="BC25" i="1"/>
  <c r="BC26" i="1"/>
  <c r="BC27" i="1"/>
  <c r="BC28" i="1"/>
  <c r="BC29" i="1"/>
  <c r="BC30" i="1"/>
  <c r="BC31" i="1"/>
  <c r="BC32" i="1"/>
  <c r="BC33" i="1"/>
  <c r="BC34" i="1"/>
  <c r="BC35" i="1"/>
  <c r="BC36" i="1"/>
  <c r="BC37" i="1"/>
  <c r="BC38" i="1"/>
  <c r="BC39" i="1"/>
  <c r="BC40" i="1"/>
  <c r="BC42" i="1"/>
  <c r="BC43" i="1"/>
  <c r="BC44" i="1"/>
  <c r="BC45" i="1"/>
  <c r="BC46" i="1"/>
  <c r="BC48" i="1"/>
  <c r="BC49" i="1"/>
  <c r="BC50" i="1"/>
  <c r="BC51" i="1"/>
  <c r="BC52" i="1"/>
  <c r="BC53" i="1"/>
  <c r="BC54" i="1"/>
  <c r="BC55" i="1"/>
  <c r="BC56" i="1"/>
  <c r="BC57" i="1"/>
  <c r="BC58" i="1"/>
  <c r="BC59" i="1"/>
  <c r="BC60" i="1"/>
  <c r="BC62" i="1"/>
  <c r="BC63" i="1"/>
  <c r="BC64" i="1"/>
  <c r="BC65" i="1"/>
  <c r="BC66" i="1"/>
  <c r="BC67" i="1"/>
  <c r="BC68" i="1"/>
  <c r="BC69" i="1"/>
  <c r="BC70" i="1"/>
  <c r="BC71" i="1"/>
  <c r="BC72" i="1"/>
  <c r="BC73" i="1"/>
  <c r="BC74" i="1"/>
  <c r="BC75" i="1"/>
  <c r="BC76" i="1"/>
  <c r="BC78" i="1"/>
  <c r="BC79" i="1"/>
  <c r="BC80" i="1"/>
  <c r="BC81" i="1"/>
  <c r="BC82" i="1"/>
  <c r="BC83" i="1"/>
  <c r="BC84" i="1"/>
  <c r="BC85" i="1"/>
  <c r="BC86" i="1"/>
  <c r="BC87" i="1"/>
  <c r="BC88" i="1"/>
  <c r="BC89" i="1"/>
  <c r="BC90" i="1"/>
  <c r="BC91" i="1"/>
  <c r="BC92" i="1"/>
  <c r="BC93" i="1"/>
  <c r="BC94" i="1"/>
  <c r="BC95" i="1"/>
  <c r="BC96" i="1"/>
  <c r="BC97" i="1"/>
  <c r="BC112" i="1"/>
  <c r="BC113" i="1"/>
  <c r="BC115" i="1"/>
  <c r="BC116" i="1"/>
  <c r="BC117" i="1"/>
  <c r="BC118" i="1"/>
  <c r="BC119" i="1"/>
  <c r="BC120" i="1"/>
  <c r="BC121" i="1"/>
  <c r="BC122" i="1"/>
  <c r="BC123" i="1"/>
  <c r="BC124" i="1"/>
  <c r="BC125" i="1"/>
  <c r="BC126" i="1"/>
  <c r="BC127" i="1"/>
  <c r="BC128" i="1"/>
  <c r="BC129" i="1"/>
  <c r="BC130" i="1"/>
  <c r="BC131" i="1"/>
  <c r="BC132" i="1"/>
  <c r="BC133" i="1"/>
  <c r="BC134" i="1"/>
  <c r="BC135" i="1"/>
  <c r="BC136" i="1"/>
  <c r="BC137" i="1"/>
  <c r="BC138" i="1"/>
  <c r="BC139" i="1"/>
  <c r="BC140" i="1"/>
  <c r="BC141" i="1"/>
  <c r="BC142" i="1"/>
  <c r="BC143" i="1"/>
  <c r="BC144" i="1"/>
  <c r="BC145" i="1"/>
  <c r="BC146" i="1"/>
  <c r="BC147" i="1"/>
  <c r="BC148" i="1"/>
  <c r="BC149" i="1"/>
  <c r="BC150" i="1"/>
  <c r="BC151" i="1"/>
  <c r="BC152" i="1"/>
  <c r="BC153" i="1"/>
  <c r="BC154" i="1"/>
  <c r="BC155" i="1"/>
  <c r="BC156" i="1"/>
  <c r="BC157" i="1"/>
  <c r="BC158" i="1"/>
  <c r="BC159" i="1"/>
  <c r="BC160" i="1"/>
  <c r="BC161" i="1"/>
  <c r="BC162" i="1"/>
  <c r="BC163" i="1"/>
  <c r="BC164" i="1"/>
  <c r="BC165" i="1"/>
  <c r="BC166" i="1"/>
  <c r="BC167" i="1"/>
  <c r="BC168" i="1"/>
  <c r="BC169" i="1"/>
  <c r="BC170" i="1"/>
  <c r="BC171" i="1"/>
  <c r="BC172" i="1"/>
  <c r="BC173" i="1"/>
  <c r="BC174" i="1"/>
  <c r="BC175" i="1"/>
  <c r="BC176" i="1"/>
  <c r="BC177" i="1"/>
  <c r="BC178" i="1"/>
  <c r="BC179" i="1"/>
  <c r="BC180" i="1"/>
  <c r="BC181" i="1"/>
  <c r="BC182" i="1"/>
  <c r="BC183" i="1"/>
  <c r="BC184" i="1"/>
  <c r="BC185" i="1"/>
  <c r="BC186" i="1"/>
  <c r="BC187" i="1"/>
  <c r="BC188" i="1"/>
  <c r="BC189" i="1"/>
  <c r="BC190" i="1"/>
  <c r="BC191" i="1"/>
  <c r="BC192" i="1"/>
  <c r="BC193" i="1"/>
  <c r="BC194" i="1"/>
  <c r="BC195" i="1"/>
  <c r="BC196" i="1"/>
  <c r="BC197" i="1"/>
  <c r="BC198" i="1"/>
  <c r="BC199" i="1"/>
  <c r="BC200" i="1"/>
  <c r="BC201" i="1"/>
  <c r="BC202" i="1"/>
  <c r="BC203" i="1"/>
  <c r="BC204" i="1"/>
  <c r="BC205" i="1"/>
  <c r="BC206" i="1"/>
  <c r="BC207" i="1"/>
  <c r="BC208" i="1"/>
  <c r="BC209" i="1"/>
  <c r="BC210" i="1"/>
  <c r="BC211" i="1"/>
  <c r="BC212" i="1"/>
  <c r="BC213" i="1"/>
  <c r="BC214" i="1"/>
  <c r="BC215" i="1"/>
  <c r="BC216" i="1"/>
  <c r="BC217" i="1"/>
  <c r="BC218" i="1"/>
  <c r="BC219" i="1"/>
  <c r="BC220" i="1"/>
  <c r="BC222" i="1"/>
  <c r="BC223" i="1"/>
  <c r="BC225" i="1"/>
  <c r="BC226" i="1"/>
  <c r="BC227" i="1"/>
  <c r="BC228" i="1"/>
  <c r="BC229" i="1"/>
  <c r="BC230" i="1"/>
  <c r="BC231" i="1"/>
  <c r="BC232" i="1"/>
  <c r="BC233" i="1"/>
  <c r="BC234" i="1"/>
  <c r="BC235" i="1"/>
  <c r="BC236" i="1"/>
  <c r="BC237" i="1"/>
  <c r="BC238" i="1"/>
  <c r="BC239" i="1"/>
  <c r="BC240" i="1"/>
  <c r="BC241" i="1"/>
  <c r="BC242" i="1"/>
  <c r="BC243" i="1"/>
  <c r="BC244" i="1"/>
  <c r="BC245" i="1"/>
  <c r="BC246" i="1"/>
  <c r="BC247" i="1"/>
  <c r="BC248" i="1"/>
  <c r="BC250" i="1"/>
  <c r="BC251" i="1"/>
  <c r="BC252" i="1"/>
  <c r="BC253" i="1"/>
  <c r="BC256" i="1"/>
  <c r="BC257" i="1"/>
  <c r="BC258" i="1"/>
  <c r="BC259" i="1"/>
  <c r="BC260" i="1"/>
  <c r="BC261" i="1"/>
  <c r="BC262" i="1"/>
  <c r="BC263" i="1"/>
  <c r="BC264" i="1"/>
  <c r="BC265" i="1"/>
  <c r="BC266" i="1"/>
  <c r="BC267" i="1"/>
  <c r="BC268" i="1"/>
  <c r="BC269" i="1"/>
  <c r="BC270" i="1"/>
  <c r="BC271" i="1"/>
  <c r="BC272" i="1"/>
  <c r="BC273" i="1"/>
  <c r="BC274" i="1"/>
  <c r="BC275" i="1"/>
  <c r="BC276" i="1"/>
  <c r="BC277" i="1"/>
  <c r="BC278" i="1"/>
  <c r="BC279" i="1"/>
  <c r="BC281" i="1"/>
  <c r="BC282" i="1"/>
  <c r="BC283" i="1"/>
  <c r="BC284" i="1"/>
  <c r="BC285" i="1"/>
  <c r="BC286" i="1"/>
  <c r="BC287" i="1"/>
  <c r="BC288" i="1"/>
  <c r="BC289" i="1"/>
  <c r="BC290" i="1"/>
  <c r="BC291" i="1"/>
  <c r="BC292" i="1"/>
  <c r="BC293" i="1"/>
  <c r="BC294" i="1"/>
  <c r="BC295" i="1"/>
  <c r="BC304" i="1"/>
  <c r="BC305" i="1"/>
  <c r="BC306" i="1"/>
  <c r="BC307" i="1"/>
  <c r="BC309" i="1"/>
  <c r="BC310" i="1"/>
  <c r="BC311" i="1"/>
  <c r="BC312" i="1"/>
  <c r="BC313" i="1"/>
  <c r="BC314" i="1"/>
  <c r="BC315" i="1"/>
  <c r="BC358" i="1"/>
  <c r="BC359" i="1"/>
  <c r="BC360" i="1"/>
  <c r="BC361" i="1"/>
  <c r="BC362" i="1"/>
  <c r="BC363" i="1"/>
  <c r="BC364" i="1"/>
  <c r="BC365" i="1"/>
  <c r="BC366" i="1"/>
  <c r="BC367" i="1"/>
  <c r="BC368" i="1"/>
  <c r="BC369" i="1"/>
  <c r="BC373" i="1"/>
  <c r="BC374" i="1"/>
  <c r="BC375" i="1"/>
  <c r="BC376" i="1"/>
  <c r="BC377" i="1"/>
  <c r="BC378" i="1"/>
  <c r="BC379" i="1"/>
  <c r="BC380" i="1"/>
  <c r="BC381" i="1"/>
  <c r="BC382" i="1"/>
  <c r="BC383" i="1"/>
  <c r="I2" i="1"/>
  <c r="P105" i="1" l="1"/>
  <c r="U111" i="1"/>
  <c r="U110" i="1"/>
  <c r="U109" i="1"/>
  <c r="Q309" i="1"/>
  <c r="P309" i="1"/>
  <c r="B3" i="13"/>
  <c r="B4" i="13"/>
  <c r="B5" i="13"/>
  <c r="B6" i="13"/>
  <c r="B7" i="13"/>
  <c r="B8" i="13"/>
  <c r="B9" i="13"/>
  <c r="B10" i="13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3" i="14"/>
  <c r="B4" i="14"/>
  <c r="B5" i="14"/>
  <c r="B6" i="14"/>
  <c r="B7" i="14"/>
  <c r="B8" i="14"/>
  <c r="B9" i="14"/>
  <c r="B10" i="14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46" i="14"/>
  <c r="B47" i="14"/>
  <c r="B48" i="14"/>
  <c r="B49" i="14"/>
  <c r="B50" i="14"/>
  <c r="B51" i="14"/>
  <c r="B52" i="14"/>
  <c r="B53" i="14"/>
  <c r="B54" i="14"/>
  <c r="B55" i="14"/>
  <c r="B56" i="14"/>
  <c r="B57" i="14"/>
  <c r="B58" i="14"/>
  <c r="B59" i="14"/>
  <c r="B60" i="14"/>
  <c r="B61" i="14"/>
  <c r="B62" i="14"/>
  <c r="B63" i="14"/>
  <c r="B64" i="14"/>
  <c r="B65" i="14"/>
  <c r="B66" i="14"/>
  <c r="B67" i="14"/>
  <c r="B68" i="14"/>
  <c r="B69" i="14"/>
  <c r="B70" i="14"/>
  <c r="B71" i="14"/>
  <c r="B72" i="14"/>
  <c r="B73" i="14"/>
  <c r="B74" i="14"/>
  <c r="B75" i="14"/>
  <c r="B76" i="14"/>
  <c r="B77" i="14"/>
  <c r="B78" i="14"/>
  <c r="B79" i="14"/>
  <c r="B80" i="14"/>
  <c r="B81" i="14"/>
  <c r="B82" i="14"/>
  <c r="B83" i="14"/>
  <c r="B84" i="14"/>
  <c r="B85" i="14"/>
  <c r="B86" i="14"/>
  <c r="B87" i="14"/>
  <c r="B88" i="14"/>
  <c r="B89" i="14"/>
  <c r="B90" i="14"/>
  <c r="B91" i="14"/>
  <c r="B92" i="14"/>
  <c r="B93" i="14"/>
  <c r="B94" i="14"/>
  <c r="B95" i="14"/>
  <c r="B96" i="14"/>
  <c r="B97" i="14"/>
  <c r="B98" i="14"/>
  <c r="B99" i="14"/>
  <c r="B100" i="14"/>
  <c r="B101" i="14"/>
  <c r="B102" i="14"/>
  <c r="B103" i="14"/>
  <c r="B104" i="14"/>
  <c r="B105" i="14"/>
  <c r="B106" i="14"/>
  <c r="B107" i="14"/>
  <c r="B108" i="14"/>
  <c r="B109" i="14"/>
  <c r="B110" i="14"/>
  <c r="B111" i="14"/>
  <c r="B112" i="14"/>
  <c r="B113" i="14"/>
  <c r="B114" i="14"/>
  <c r="B115" i="14"/>
  <c r="B116" i="14"/>
  <c r="B117" i="14"/>
  <c r="B118" i="14"/>
  <c r="B119" i="14"/>
  <c r="B120" i="14"/>
  <c r="B121" i="14"/>
  <c r="B122" i="14"/>
  <c r="B123" i="14"/>
  <c r="B124" i="14"/>
  <c r="B125" i="14"/>
  <c r="B126" i="14"/>
  <c r="B127" i="14"/>
  <c r="B128" i="14"/>
  <c r="B129" i="14"/>
  <c r="B130" i="14"/>
  <c r="B131" i="14"/>
  <c r="B132" i="14"/>
  <c r="B133" i="14"/>
  <c r="B134" i="14"/>
  <c r="B135" i="14"/>
  <c r="B136" i="14"/>
  <c r="B137" i="14"/>
  <c r="B138" i="14"/>
  <c r="B139" i="14"/>
  <c r="B140" i="14"/>
  <c r="B141" i="14"/>
  <c r="B142" i="14"/>
  <c r="B143" i="14"/>
  <c r="B144" i="14"/>
  <c r="B145" i="14"/>
  <c r="B146" i="14"/>
  <c r="B147" i="14"/>
  <c r="B148" i="14"/>
  <c r="B149" i="14"/>
  <c r="B150" i="14"/>
  <c r="B151" i="14"/>
  <c r="B152" i="14"/>
  <c r="B153" i="14"/>
  <c r="B154" i="14"/>
  <c r="B155" i="14"/>
  <c r="B156" i="14"/>
  <c r="B157" i="14"/>
  <c r="B158" i="14"/>
  <c r="B159" i="14"/>
  <c r="B160" i="14"/>
  <c r="B161" i="14"/>
  <c r="B162" i="14"/>
  <c r="B163" i="14"/>
  <c r="B164" i="14"/>
  <c r="B165" i="14"/>
  <c r="B166" i="14"/>
  <c r="B167" i="14"/>
  <c r="B168" i="14"/>
  <c r="B169" i="14"/>
  <c r="B170" i="14"/>
  <c r="B171" i="14"/>
  <c r="B172" i="14"/>
  <c r="B173" i="14"/>
  <c r="B174" i="14"/>
  <c r="B175" i="14"/>
  <c r="B176" i="14"/>
  <c r="B177" i="14"/>
  <c r="B178" i="14"/>
  <c r="B179" i="14"/>
  <c r="B180" i="14"/>
  <c r="B181" i="14"/>
  <c r="B182" i="14"/>
  <c r="B183" i="14"/>
  <c r="B184" i="14"/>
  <c r="B185" i="14"/>
  <c r="B186" i="14"/>
  <c r="B187" i="14"/>
  <c r="B188" i="14"/>
  <c r="B189" i="14"/>
  <c r="B190" i="14"/>
  <c r="B191" i="14"/>
  <c r="B192" i="14"/>
  <c r="B193" i="14"/>
  <c r="B194" i="14"/>
  <c r="B195" i="14"/>
  <c r="B196" i="14"/>
  <c r="B197" i="14"/>
  <c r="B198" i="14"/>
  <c r="B199" i="14"/>
  <c r="B200" i="14"/>
  <c r="B201" i="14"/>
  <c r="B202" i="14"/>
  <c r="B203" i="14"/>
  <c r="B204" i="14"/>
  <c r="B205" i="14"/>
  <c r="B206" i="14"/>
  <c r="B207" i="14"/>
  <c r="B208" i="14"/>
  <c r="B209" i="14"/>
  <c r="B210" i="14"/>
  <c r="B211" i="14"/>
  <c r="B212" i="14"/>
  <c r="B213" i="14"/>
  <c r="B214" i="14"/>
  <c r="B215" i="14"/>
  <c r="B216" i="14"/>
  <c r="B217" i="14"/>
  <c r="B218" i="14"/>
  <c r="B219" i="14"/>
  <c r="B220" i="14"/>
  <c r="B221" i="14"/>
  <c r="B222" i="14"/>
  <c r="B223" i="14"/>
  <c r="B224" i="14"/>
  <c r="B225" i="14"/>
  <c r="B226" i="14"/>
  <c r="B227" i="14"/>
  <c r="B228" i="14"/>
  <c r="B229" i="14"/>
  <c r="B230" i="14"/>
  <c r="B231" i="14"/>
  <c r="B232" i="14"/>
  <c r="B233" i="14"/>
  <c r="B234" i="14"/>
  <c r="B235" i="14"/>
  <c r="B236" i="14"/>
  <c r="B237" i="14"/>
  <c r="B238" i="14"/>
  <c r="B239" i="14"/>
  <c r="B240" i="14"/>
  <c r="B241" i="14"/>
  <c r="B242" i="14"/>
  <c r="B243" i="14"/>
  <c r="B244" i="14"/>
  <c r="B245" i="14"/>
  <c r="B246" i="14"/>
  <c r="B247" i="14"/>
  <c r="B248" i="14"/>
  <c r="B249" i="14"/>
  <c r="B250" i="14"/>
  <c r="B251" i="14"/>
  <c r="B252" i="14"/>
  <c r="B253" i="14"/>
  <c r="B254" i="14"/>
  <c r="B255" i="14"/>
  <c r="B256" i="14"/>
  <c r="B257" i="14"/>
  <c r="B258" i="14"/>
  <c r="B259" i="14"/>
  <c r="B260" i="14"/>
  <c r="B261" i="14"/>
  <c r="B262" i="14"/>
  <c r="B263" i="14"/>
  <c r="B264" i="14"/>
  <c r="B265" i="14"/>
  <c r="B266" i="14"/>
  <c r="B267" i="14"/>
  <c r="B268" i="14"/>
  <c r="B269" i="14"/>
  <c r="B270" i="14"/>
  <c r="B271" i="14"/>
  <c r="B272" i="14"/>
  <c r="B273" i="14"/>
  <c r="B274" i="14"/>
  <c r="B275" i="14"/>
  <c r="B276" i="14"/>
  <c r="B277" i="14"/>
  <c r="B278" i="14"/>
  <c r="B279" i="14"/>
  <c r="B280" i="14"/>
  <c r="B281" i="14"/>
  <c r="B282" i="14"/>
  <c r="B283" i="14"/>
  <c r="B284" i="14"/>
  <c r="B285" i="14"/>
  <c r="B286" i="14"/>
  <c r="B287" i="14"/>
  <c r="B288" i="14"/>
  <c r="B289" i="14"/>
  <c r="B290" i="14"/>
  <c r="B291" i="14"/>
  <c r="B292" i="14"/>
  <c r="B293" i="14"/>
  <c r="B294" i="14"/>
  <c r="B295" i="14"/>
  <c r="B296" i="14"/>
  <c r="B297" i="14"/>
  <c r="B298" i="14"/>
  <c r="B299" i="14"/>
  <c r="B300" i="14"/>
  <c r="B301" i="14"/>
  <c r="B302" i="14"/>
  <c r="B303" i="14"/>
  <c r="B304" i="14"/>
  <c r="B305" i="14"/>
  <c r="B306" i="14"/>
  <c r="B307" i="14"/>
  <c r="B308" i="14"/>
  <c r="B309" i="14"/>
  <c r="B310" i="14"/>
  <c r="B311" i="14"/>
  <c r="B312" i="14"/>
  <c r="B313" i="14"/>
  <c r="B314" i="14"/>
  <c r="B315" i="14"/>
  <c r="B316" i="14"/>
  <c r="B317" i="14"/>
  <c r="B318" i="14"/>
  <c r="B319" i="14"/>
  <c r="B320" i="14"/>
  <c r="B321" i="14"/>
  <c r="B322" i="14"/>
  <c r="B323" i="14"/>
  <c r="B324" i="14"/>
  <c r="B325" i="14"/>
  <c r="B326" i="14"/>
  <c r="B327" i="14"/>
  <c r="B328" i="14"/>
  <c r="B329" i="14"/>
  <c r="B330" i="14"/>
  <c r="B331" i="14"/>
  <c r="B332" i="14"/>
  <c r="B333" i="14"/>
  <c r="B334" i="14"/>
  <c r="B335" i="14"/>
  <c r="B336" i="14"/>
  <c r="B337" i="14"/>
  <c r="B338" i="14"/>
  <c r="B339" i="14"/>
  <c r="B340" i="14"/>
  <c r="B341" i="14"/>
  <c r="B342" i="14"/>
  <c r="B343" i="14"/>
  <c r="B344" i="14"/>
  <c r="B345" i="14"/>
  <c r="B346" i="14"/>
  <c r="B347" i="14"/>
  <c r="B348" i="14"/>
  <c r="B349" i="14"/>
  <c r="B350" i="14"/>
  <c r="B351" i="14"/>
  <c r="B352" i="14"/>
  <c r="B353" i="14"/>
  <c r="B354" i="14"/>
  <c r="B355" i="14"/>
  <c r="B356" i="14"/>
  <c r="B357" i="14"/>
  <c r="B358" i="14"/>
  <c r="B359" i="14"/>
  <c r="B360" i="14"/>
  <c r="B361" i="14"/>
  <c r="B362" i="14"/>
  <c r="B363" i="14"/>
  <c r="B364" i="14"/>
  <c r="B365" i="14"/>
  <c r="B366" i="14"/>
  <c r="B367" i="14"/>
  <c r="B368" i="14"/>
  <c r="B369" i="14"/>
  <c r="B370" i="14"/>
  <c r="B371" i="14"/>
  <c r="B372" i="14"/>
  <c r="B373" i="14"/>
  <c r="B374" i="14"/>
  <c r="B375" i="14"/>
  <c r="B376" i="14"/>
  <c r="B377" i="14"/>
  <c r="B378" i="14"/>
  <c r="B379" i="14"/>
  <c r="B380" i="14"/>
  <c r="B381" i="14"/>
  <c r="B382" i="14"/>
  <c r="B383" i="14"/>
  <c r="B384" i="14"/>
  <c r="B385" i="14"/>
  <c r="B386" i="14"/>
  <c r="B387" i="14"/>
  <c r="B2" i="14"/>
  <c r="B2" i="13"/>
  <c r="B2" i="12"/>
  <c r="B3" i="12"/>
  <c r="B4" i="12"/>
  <c r="B5" i="12"/>
  <c r="B6" i="12"/>
  <c r="B7" i="12"/>
  <c r="B8" i="12"/>
  <c r="B9" i="12"/>
  <c r="B10" i="12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46" i="12"/>
  <c r="B47" i="12"/>
  <c r="B48" i="12"/>
  <c r="B49" i="12"/>
  <c r="B50" i="12"/>
  <c r="B51" i="12"/>
  <c r="B52" i="12"/>
  <c r="B53" i="12"/>
  <c r="B54" i="12"/>
  <c r="B55" i="12"/>
  <c r="B56" i="12"/>
  <c r="B57" i="12"/>
  <c r="B58" i="12"/>
  <c r="B59" i="12"/>
  <c r="B60" i="12"/>
  <c r="B61" i="12"/>
  <c r="B62" i="12"/>
  <c r="B63" i="12"/>
  <c r="B64" i="12"/>
  <c r="B65" i="12"/>
  <c r="B66" i="12"/>
  <c r="B67" i="12"/>
  <c r="B68" i="12"/>
  <c r="B69" i="12"/>
  <c r="B70" i="12"/>
  <c r="B71" i="12"/>
  <c r="B72" i="12"/>
  <c r="B73" i="12"/>
  <c r="B74" i="12"/>
  <c r="B75" i="12"/>
  <c r="B1" i="12"/>
  <c r="U254" i="1"/>
  <c r="Q21" i="1"/>
  <c r="P21" i="1"/>
  <c r="K45" i="3"/>
  <c r="K51" i="3"/>
  <c r="K48" i="3"/>
  <c r="K43" i="3"/>
  <c r="K42" i="3"/>
  <c r="K28" i="3"/>
  <c r="K24" i="3"/>
  <c r="K23" i="3"/>
  <c r="K21" i="3"/>
  <c r="K20" i="3"/>
  <c r="K18" i="3"/>
  <c r="K15" i="3"/>
  <c r="K13" i="3"/>
  <c r="K4" i="3"/>
  <c r="L4" i="3"/>
  <c r="L5" i="3"/>
  <c r="K5" i="3"/>
  <c r="L6" i="3"/>
  <c r="K6" i="3"/>
  <c r="L7" i="3"/>
  <c r="K7" i="3"/>
  <c r="L8" i="3"/>
  <c r="K8" i="3"/>
  <c r="L9" i="3"/>
  <c r="K9" i="3"/>
  <c r="L10" i="3"/>
  <c r="K10" i="3"/>
  <c r="L11" i="3"/>
  <c r="K11" i="3"/>
  <c r="L12" i="3"/>
  <c r="K12" i="3"/>
  <c r="L13" i="3"/>
  <c r="L14" i="3"/>
  <c r="K14" i="3"/>
  <c r="L15" i="3"/>
  <c r="L16" i="3"/>
  <c r="K16" i="3"/>
  <c r="L17" i="3"/>
  <c r="K17" i="3"/>
  <c r="L18" i="3"/>
  <c r="L19" i="3"/>
  <c r="K19" i="3"/>
  <c r="L20" i="3"/>
  <c r="L21" i="3"/>
  <c r="L22" i="3"/>
  <c r="K22" i="3"/>
  <c r="L23" i="3"/>
  <c r="L24" i="3"/>
  <c r="L25" i="3"/>
  <c r="K25" i="3"/>
  <c r="L26" i="3"/>
  <c r="K26" i="3"/>
  <c r="L27" i="3"/>
  <c r="K27" i="3"/>
  <c r="L28" i="3"/>
  <c r="L29" i="3"/>
  <c r="K29" i="3"/>
  <c r="L30" i="3"/>
  <c r="K30" i="3"/>
  <c r="L31" i="3"/>
  <c r="K31" i="3"/>
  <c r="L32" i="3"/>
  <c r="K32" i="3"/>
  <c r="L33" i="3"/>
  <c r="K33" i="3"/>
  <c r="L34" i="3"/>
  <c r="K34" i="3"/>
  <c r="L35" i="3"/>
  <c r="K35" i="3"/>
  <c r="L36" i="3"/>
  <c r="K36" i="3"/>
  <c r="L37" i="3"/>
  <c r="K37" i="3"/>
  <c r="L38" i="3"/>
  <c r="K38" i="3"/>
  <c r="L39" i="3"/>
  <c r="K39" i="3"/>
  <c r="L40" i="3"/>
  <c r="K40" i="3"/>
  <c r="L41" i="3"/>
  <c r="K41" i="3"/>
  <c r="L42" i="3"/>
  <c r="L43" i="3"/>
  <c r="L44" i="3"/>
  <c r="L45" i="3"/>
  <c r="L46" i="3"/>
  <c r="K46" i="3"/>
  <c r="L47" i="3"/>
  <c r="L48" i="3"/>
  <c r="L49" i="3"/>
  <c r="K49" i="3"/>
  <c r="L50" i="3"/>
  <c r="K50" i="3"/>
  <c r="L51" i="3"/>
  <c r="L3" i="3"/>
  <c r="K3" i="3"/>
  <c r="Q308" i="1"/>
  <c r="Q307" i="1"/>
  <c r="Q306" i="1"/>
  <c r="Q305" i="1"/>
  <c r="Q304" i="1"/>
  <c r="Q303" i="1"/>
  <c r="Q302" i="1"/>
  <c r="Q301" i="1"/>
  <c r="Q300" i="1"/>
  <c r="Q299" i="1"/>
  <c r="Q298" i="1"/>
  <c r="Q297" i="1"/>
  <c r="Q296" i="1"/>
  <c r="Q295" i="1"/>
  <c r="Q294" i="1"/>
  <c r="Q293" i="1"/>
  <c r="Q292" i="1"/>
  <c r="Q291" i="1"/>
  <c r="Q290" i="1"/>
  <c r="Q289" i="1"/>
  <c r="Q288" i="1"/>
  <c r="Q287" i="1"/>
  <c r="Q286" i="1"/>
  <c r="Q285" i="1"/>
  <c r="Q284" i="1"/>
  <c r="Q283" i="1"/>
  <c r="Q282" i="1"/>
  <c r="Q281" i="1"/>
  <c r="Q280" i="1"/>
  <c r="Q182" i="1"/>
  <c r="Q251" i="1"/>
  <c r="P255" i="1"/>
  <c r="Q255" i="1"/>
  <c r="Q253" i="1"/>
  <c r="Q252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P253" i="1"/>
  <c r="P252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P81" i="1"/>
  <c r="P80" i="1"/>
  <c r="P79" i="1"/>
  <c r="P78" i="1"/>
  <c r="P76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Q254" i="1"/>
  <c r="Q108" i="1"/>
  <c r="Q107" i="1"/>
  <c r="Q106" i="1"/>
  <c r="Q105" i="1"/>
  <c r="Q104" i="1"/>
  <c r="Q103" i="1"/>
  <c r="Q102" i="1"/>
  <c r="Q101" i="1"/>
  <c r="Q100" i="1"/>
  <c r="Q99" i="1"/>
  <c r="Q98" i="1"/>
  <c r="P254" i="1"/>
  <c r="P108" i="1"/>
  <c r="P107" i="1"/>
  <c r="P106" i="1"/>
  <c r="P104" i="1"/>
  <c r="P103" i="1"/>
  <c r="P102" i="1"/>
  <c r="P101" i="1"/>
  <c r="P100" i="1"/>
  <c r="P99" i="1"/>
  <c r="P98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112" i="1"/>
  <c r="P205" i="1"/>
  <c r="P131" i="1"/>
  <c r="P25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12" i="1"/>
  <c r="Q2" i="1"/>
  <c r="Q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P41" i="1"/>
  <c r="P38" i="1"/>
  <c r="P2" i="1"/>
  <c r="P3" i="1"/>
  <c r="P4" i="1"/>
  <c r="P5" i="1"/>
  <c r="P6" i="1"/>
  <c r="P7" i="1"/>
  <c r="P8" i="1"/>
  <c r="P9" i="1"/>
  <c r="P10" i="1"/>
  <c r="P11" i="1"/>
  <c r="P12" i="1"/>
  <c r="P13" i="1"/>
  <c r="P14" i="1"/>
  <c r="P16" i="1"/>
  <c r="P17" i="1"/>
  <c r="P18" i="1"/>
  <c r="P19" i="1"/>
  <c r="P20" i="1"/>
  <c r="P22" i="1"/>
  <c r="P23" i="1"/>
  <c r="P24" i="1"/>
  <c r="P25" i="1"/>
  <c r="P26" i="1"/>
  <c r="P27" i="1"/>
  <c r="P28" i="1"/>
  <c r="P29" i="1"/>
  <c r="P30" i="1"/>
  <c r="P31" i="1"/>
  <c r="P32" i="1"/>
  <c r="P33" i="1"/>
  <c r="P37" i="1"/>
  <c r="P39" i="1"/>
  <c r="P40" i="1"/>
  <c r="P42" i="1"/>
  <c r="P43" i="1"/>
  <c r="P44" i="1"/>
  <c r="P45" i="1"/>
  <c r="P46" i="1"/>
  <c r="P47" i="1"/>
  <c r="AA36" i="1"/>
  <c r="U36" i="1"/>
  <c r="U108" i="1"/>
  <c r="U107" i="1"/>
  <c r="U106" i="1"/>
  <c r="U105" i="1"/>
  <c r="U104" i="1"/>
  <c r="U103" i="1"/>
  <c r="U102" i="1"/>
  <c r="U101" i="1"/>
  <c r="U100" i="1"/>
  <c r="U99" i="1"/>
  <c r="U98" i="1"/>
  <c r="U97" i="1"/>
  <c r="U96" i="1"/>
  <c r="U95" i="1"/>
  <c r="U94" i="1"/>
  <c r="U93" i="1"/>
  <c r="U92" i="1"/>
  <c r="U91" i="1"/>
  <c r="U90" i="1"/>
  <c r="U89" i="1"/>
  <c r="U88" i="1"/>
  <c r="U87" i="1"/>
  <c r="U86" i="1"/>
  <c r="U85" i="1"/>
  <c r="U84" i="1"/>
  <c r="U83" i="1"/>
  <c r="U82" i="1"/>
  <c r="U81" i="1"/>
  <c r="U80" i="1"/>
  <c r="U79" i="1"/>
  <c r="U78" i="1"/>
  <c r="U76" i="1"/>
  <c r="U75" i="1"/>
  <c r="U74" i="1"/>
  <c r="U73" i="1"/>
  <c r="U72" i="1"/>
  <c r="U71" i="1"/>
  <c r="U70" i="1"/>
  <c r="U69" i="1"/>
  <c r="U68" i="1"/>
  <c r="U67" i="1"/>
  <c r="U66" i="1"/>
  <c r="U65" i="1"/>
  <c r="U64" i="1"/>
  <c r="U63" i="1"/>
  <c r="U62" i="1"/>
  <c r="U61" i="1"/>
  <c r="U60" i="1"/>
  <c r="U59" i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5" i="1"/>
  <c r="U37" i="1"/>
  <c r="U34" i="1"/>
  <c r="U33" i="1"/>
  <c r="U31" i="1"/>
  <c r="U28" i="1"/>
  <c r="U27" i="1"/>
  <c r="U22" i="1"/>
  <c r="U21" i="1"/>
  <c r="U20" i="1"/>
  <c r="U19" i="1"/>
  <c r="U18" i="1"/>
  <c r="U16" i="1"/>
  <c r="U15" i="1"/>
  <c r="U14" i="1"/>
  <c r="U13" i="1"/>
  <c r="U11" i="1"/>
  <c r="U9" i="1"/>
  <c r="U8" i="1"/>
  <c r="U7" i="1"/>
  <c r="U6" i="1"/>
  <c r="U5" i="1"/>
  <c r="U4" i="1"/>
  <c r="U3" i="1"/>
  <c r="U2" i="1"/>
  <c r="AA45" i="1"/>
  <c r="AA44" i="1"/>
  <c r="AA43" i="1"/>
  <c r="AA42" i="1"/>
  <c r="AA41" i="1"/>
  <c r="AA40" i="1"/>
  <c r="AA39" i="1"/>
  <c r="AA38" i="1"/>
  <c r="AA37" i="1"/>
  <c r="AA35" i="1"/>
  <c r="I60" i="1"/>
  <c r="I59" i="1"/>
  <c r="I58" i="1"/>
  <c r="I57" i="1"/>
  <c r="I56" i="1"/>
  <c r="I55" i="1"/>
  <c r="I54" i="1"/>
  <c r="I53" i="1"/>
  <c r="I52" i="1"/>
  <c r="I34" i="1"/>
  <c r="I33" i="1"/>
  <c r="I32" i="1"/>
  <c r="I31" i="1"/>
  <c r="I29" i="1"/>
  <c r="I28" i="1"/>
  <c r="I27" i="1"/>
  <c r="I26" i="1"/>
  <c r="I25" i="1"/>
  <c r="I24" i="1"/>
  <c r="I23" i="1"/>
  <c r="I22" i="1"/>
  <c r="I21" i="1"/>
  <c r="I20" i="1"/>
  <c r="I19" i="1"/>
  <c r="I17" i="1"/>
  <c r="I16" i="1"/>
  <c r="I14" i="1"/>
  <c r="I11" i="1"/>
  <c r="I9" i="1"/>
  <c r="I6" i="1"/>
  <c r="I5" i="1"/>
  <c r="I4" i="1"/>
  <c r="I3" i="1"/>
</calcChain>
</file>

<file path=xl/comments1.xml><?xml version="1.0" encoding="utf-8"?>
<comments xmlns="http://schemas.openxmlformats.org/spreadsheetml/2006/main">
  <authors>
    <author xml:space="preserve">Pappula, Rao </author>
  </authors>
  <commentList>
    <comment ref="S1" authorId="0">
      <text>
        <r>
          <rPr>
            <b/>
            <sz val="9"/>
            <color indexed="81"/>
            <rFont val="Tahoma"/>
            <family val="2"/>
          </rPr>
          <t>Pappula, Rao :</t>
        </r>
        <r>
          <rPr>
            <sz val="9"/>
            <color indexed="81"/>
            <rFont val="Tahoma"/>
            <family val="2"/>
          </rPr>
          <t xml:space="preserve">
End of Service Life - the product is totally de-supported, vendor will not be able to do any extended suppport even if we pay maintenanance. 
</t>
        </r>
      </text>
    </comment>
  </commentList>
</comments>
</file>

<file path=xl/comments2.xml><?xml version="1.0" encoding="utf-8"?>
<comments xmlns="http://schemas.openxmlformats.org/spreadsheetml/2006/main">
  <authors>
    <author>Wei Liang Lee</author>
  </authors>
  <commentList>
    <comment ref="B9" authorId="0">
      <text>
        <r>
          <rPr>
            <sz val="8"/>
            <color indexed="81"/>
            <rFont val="Tahoma"/>
            <family val="2"/>
          </rPr>
          <t>no FM license</t>
        </r>
      </text>
    </comment>
    <comment ref="B11" authorId="0">
      <text>
        <r>
          <rPr>
            <sz val="8"/>
            <color indexed="81"/>
            <rFont val="Tahoma"/>
            <family val="2"/>
          </rPr>
          <t xml:space="preserve">undiscoverable 
SNMP timeout
</t>
        </r>
      </text>
    </comment>
    <comment ref="B66" authorId="0">
      <text>
        <r>
          <rPr>
            <sz val="8"/>
            <color indexed="81"/>
            <rFont val="Tahoma"/>
            <family val="2"/>
          </rPr>
          <t>FCIP redundant</t>
        </r>
      </text>
    </comment>
    <comment ref="B68" authorId="0">
      <text>
        <r>
          <rPr>
            <sz val="8"/>
            <color indexed="81"/>
            <rFont val="Tahoma"/>
            <family val="2"/>
          </rPr>
          <t>FCIP non redundant</t>
        </r>
      </text>
    </comment>
    <comment ref="B72" authorId="0">
      <text>
        <r>
          <rPr>
            <sz val="8"/>
            <color indexed="81"/>
            <rFont val="Tahoma"/>
            <family val="2"/>
          </rPr>
          <t>FCIP redundant</t>
        </r>
      </text>
    </comment>
    <comment ref="B76" authorId="0">
      <text>
        <r>
          <rPr>
            <sz val="8"/>
            <color indexed="81"/>
            <rFont val="Tahoma"/>
            <family val="2"/>
          </rPr>
          <t>FCIP redundant</t>
        </r>
      </text>
    </comment>
    <comment ref="B78" authorId="0">
      <text>
        <r>
          <rPr>
            <sz val="8"/>
            <color indexed="81"/>
            <rFont val="Tahoma"/>
            <family val="2"/>
          </rPr>
          <t>FCIP redundant</t>
        </r>
      </text>
    </comment>
    <comment ref="B81" authorId="0">
      <text>
        <r>
          <rPr>
            <sz val="8"/>
            <color indexed="81"/>
            <rFont val="Tahoma"/>
            <family val="2"/>
          </rPr>
          <t>FCIP redundant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82" authorId="0">
      <text>
        <r>
          <rPr>
            <sz val="8"/>
            <color indexed="81"/>
            <rFont val="Tahoma"/>
            <family val="2"/>
          </rPr>
          <t>FCIP redundant</t>
        </r>
      </text>
    </comment>
    <comment ref="B83" authorId="0">
      <text>
        <r>
          <rPr>
            <sz val="8"/>
            <color indexed="81"/>
            <rFont val="Tahoma"/>
            <family val="2"/>
          </rPr>
          <t xml:space="preserve">FCIP non-redundant
</t>
        </r>
      </text>
    </comment>
    <comment ref="B84" authorId="0">
      <text>
        <r>
          <rPr>
            <sz val="8"/>
            <color indexed="81"/>
            <rFont val="Tahoma"/>
            <family val="2"/>
          </rPr>
          <t xml:space="preserve">FCIP non-redundant
</t>
        </r>
      </text>
    </comment>
    <comment ref="B85" authorId="0">
      <text>
        <r>
          <rPr>
            <sz val="8"/>
            <color indexed="81"/>
            <rFont val="Tahoma"/>
            <family val="2"/>
          </rPr>
          <t>FCIP redundant</t>
        </r>
      </text>
    </comment>
    <comment ref="B91" authorId="0">
      <text>
        <r>
          <rPr>
            <b/>
            <sz val="8"/>
            <color indexed="81"/>
            <rFont val="Tahoma"/>
            <family val="2"/>
          </rPr>
          <t>wl34751@2012</t>
        </r>
      </text>
    </comment>
    <comment ref="I91" authorId="0">
      <text>
        <r>
          <rPr>
            <b/>
            <sz val="8"/>
            <color indexed="81"/>
            <rFont val="Tahoma"/>
            <family val="2"/>
          </rPr>
          <t>wl34751@2012</t>
        </r>
      </text>
    </comment>
  </commentList>
</comments>
</file>

<file path=xl/sharedStrings.xml><?xml version="1.0" encoding="utf-8"?>
<sst xmlns="http://schemas.openxmlformats.org/spreadsheetml/2006/main" count="18383" uniqueCount="3246">
  <si>
    <t>Country</t>
  </si>
  <si>
    <t>City</t>
  </si>
  <si>
    <t>Asset Subtype</t>
  </si>
  <si>
    <t>Vendor</t>
  </si>
  <si>
    <t>Model</t>
  </si>
  <si>
    <t>Assigned Name</t>
  </si>
  <si>
    <t>Serial #</t>
  </si>
  <si>
    <t>Rack Information</t>
  </si>
  <si>
    <t>Installation date</t>
  </si>
  <si>
    <t>Warranty End Date</t>
  </si>
  <si>
    <t>Maintenance Start Date</t>
  </si>
  <si>
    <t>Current Code Level</t>
  </si>
  <si>
    <t>Latest CATE Supported Code Level</t>
  </si>
  <si>
    <t>Remarks</t>
  </si>
  <si>
    <t>Environment</t>
  </si>
  <si>
    <t>Total installed Capacity ( Market Size in GB)</t>
  </si>
  <si>
    <t>Total Installed Disks</t>
  </si>
  <si>
    <t>Spare Disks</t>
  </si>
  <si>
    <t>Disk Type 1
146GB</t>
  </si>
  <si>
    <t>Disk Type 2
200GB</t>
  </si>
  <si>
    <t>Disk Type 3
300GB</t>
  </si>
  <si>
    <t>Disk Type 3
400GB</t>
  </si>
  <si>
    <t>Disk Type 4
450GB</t>
  </si>
  <si>
    <t>Disk Type 5
600GB</t>
  </si>
  <si>
    <t>Disk Type 6
650GB</t>
  </si>
  <si>
    <t>Disk Type 7
1024GB</t>
  </si>
  <si>
    <t>Disk Type 8
2048GB</t>
  </si>
  <si>
    <t>Disk Type 9
3072GB</t>
  </si>
  <si>
    <t>RAID TYPE</t>
  </si>
  <si>
    <t xml:space="preserve">Usable Capacity </t>
  </si>
  <si>
    <t>Installed  FA ports</t>
  </si>
  <si>
    <t>No of Switch Modules X ports</t>
  </si>
  <si>
    <t xml:space="preserve">Module Type 1
16Port </t>
  </si>
  <si>
    <t>Module Type 2
24  port</t>
  </si>
  <si>
    <t>Module Type 3
32  port</t>
  </si>
  <si>
    <t>Module Type 4
48 port</t>
  </si>
  <si>
    <t>Vendor Dail home Status</t>
  </si>
  <si>
    <t>Citi Internal VT status</t>
  </si>
  <si>
    <t>Citi Alaram Point /  Scripted Alert</t>
  </si>
  <si>
    <t>ECC Alert Status</t>
  </si>
  <si>
    <t>DMX4-24</t>
  </si>
  <si>
    <t>PROD</t>
  </si>
  <si>
    <t>slixip167</t>
  </si>
  <si>
    <t>RAID-6 (14+2)</t>
  </si>
  <si>
    <t>NA</t>
  </si>
  <si>
    <t>Yes</t>
  </si>
  <si>
    <t>No</t>
  </si>
  <si>
    <t>SINGAPORE</t>
  </si>
  <si>
    <t>75 SCIENCE PARK DRIVE, SINGAPORE SCIENCE PARK I</t>
  </si>
  <si>
    <t>SAN</t>
  </si>
  <si>
    <t>EMC</t>
  </si>
  <si>
    <t>5773.184.130</t>
  </si>
  <si>
    <t>NO</t>
  </si>
  <si>
    <t>CK290105366</t>
  </si>
  <si>
    <t>CT2B1-E32-E34</t>
  </si>
  <si>
    <t>5773.175.122</t>
  </si>
  <si>
    <t>RAID-6 (6+2)</t>
  </si>
  <si>
    <t>YES</t>
  </si>
  <si>
    <t>CK290301222</t>
  </si>
  <si>
    <t>CT2B1-E38</t>
  </si>
  <si>
    <t>5773.168.115</t>
  </si>
  <si>
    <t>CK292600224</t>
  </si>
  <si>
    <t>CT2B1-E40-42</t>
  </si>
  <si>
    <t>5875.269.201</t>
  </si>
  <si>
    <t>CK292602662</t>
  </si>
  <si>
    <t>CT2B1-E79-81</t>
  </si>
  <si>
    <t>RAID-5 (7+1)  RAID-6 (14+2)</t>
  </si>
  <si>
    <t>CK292603607</t>
  </si>
  <si>
    <t>CT2B1 E- Row 51</t>
  </si>
  <si>
    <t xml:space="preserve">CK292603613 </t>
  </si>
  <si>
    <t>CT2B1-E-004BY / BW / BX / BU</t>
  </si>
  <si>
    <t xml:space="preserve">CK292603628 </t>
  </si>
  <si>
    <t>CT2B1-E-019BQ / BT / BS / BP</t>
  </si>
  <si>
    <t>CK292603943</t>
  </si>
  <si>
    <t>CT2B1-E-021BP Row 48</t>
  </si>
  <si>
    <t xml:space="preserve">Row 49 - CT2B1-E-013BX </t>
  </si>
  <si>
    <t xml:space="preserve">CK295700507 </t>
  </si>
  <si>
    <t>CT2L1- Row 38 - E - 054H</t>
  </si>
  <si>
    <t>5876.163.105</t>
  </si>
  <si>
    <t>VMAX40K</t>
  </si>
  <si>
    <t>CT2B1-E102-104 Row 50</t>
  </si>
  <si>
    <t>RAID-6 (6+2 and 14+2)</t>
  </si>
  <si>
    <t>CN492600146</t>
  </si>
  <si>
    <t>CT2B1-E117-119 Row 48</t>
  </si>
  <si>
    <t xml:space="preserve">CN492600393 </t>
  </si>
  <si>
    <t>CT2-B1-E014BY / BZ / CA / CC</t>
  </si>
  <si>
    <t>CN495700035</t>
  </si>
  <si>
    <t>CT2L1- Row 55 -E- 127I</t>
  </si>
  <si>
    <t>HONG KONG</t>
  </si>
  <si>
    <t>NEW TERRITORIES</t>
  </si>
  <si>
    <t>1 WANG WO TSAI STREET, TSUEN WAN</t>
  </si>
  <si>
    <t>CK290103014</t>
  </si>
  <si>
    <t>AST4-DC2- E028 Row 12.</t>
  </si>
  <si>
    <t>5773.176.124</t>
  </si>
  <si>
    <t>COB</t>
  </si>
  <si>
    <t>399 CHAI WAN ROAD, CHAI WAN</t>
  </si>
  <si>
    <t>CK290105338</t>
  </si>
  <si>
    <t>IAD25-E30</t>
  </si>
  <si>
    <t>5 TAMPINES CENTRAL</t>
  </si>
  <si>
    <t>CK290300751</t>
  </si>
  <si>
    <t>T3-E102</t>
  </si>
  <si>
    <t>CK290301196</t>
  </si>
  <si>
    <t>IAD25-E32</t>
  </si>
  <si>
    <t>CK292600268</t>
  </si>
  <si>
    <t>T3-E103</t>
  </si>
  <si>
    <t>CK292600269</t>
  </si>
  <si>
    <t>IAD25-E-33</t>
  </si>
  <si>
    <t>Asiatone</t>
  </si>
  <si>
    <t>CK292604047</t>
  </si>
  <si>
    <t xml:space="preserve"> AST4-DC2-E017</t>
  </si>
  <si>
    <t>CK292604132</t>
  </si>
  <si>
    <t xml:space="preserve"> AST4-DC2-E020 Row 11</t>
  </si>
  <si>
    <t>CK295700517</t>
  </si>
  <si>
    <t>AST3-DC6-E010 - Row 13</t>
  </si>
  <si>
    <t>10.186.71.21</t>
  </si>
  <si>
    <t xml:space="preserve">CK295700527 </t>
  </si>
  <si>
    <t>AST3-DC6-E009 - Row 10</t>
  </si>
  <si>
    <t>10.186.71.20</t>
  </si>
  <si>
    <t>CN492600105</t>
  </si>
  <si>
    <t>IAD22-E-11</t>
  </si>
  <si>
    <t>CN492600106</t>
  </si>
  <si>
    <t>IAD27-E-56</t>
  </si>
  <si>
    <t>CN492600150</t>
  </si>
  <si>
    <t>AST4-DC2-E010</t>
  </si>
  <si>
    <t>CK492600392</t>
  </si>
  <si>
    <t>AST3-DC4-E008A/B/C/D/E/F</t>
  </si>
  <si>
    <t>CK292603574</t>
  </si>
  <si>
    <t>hlixiu633</t>
  </si>
  <si>
    <t>CK292603609</t>
  </si>
  <si>
    <t>AST4-DC2-E013-15</t>
  </si>
  <si>
    <t>CK292601913</t>
  </si>
  <si>
    <t>IAD22-E-1</t>
  </si>
  <si>
    <t>5874.259.201</t>
  </si>
  <si>
    <t>hlixiu170</t>
  </si>
  <si>
    <t>CHINA</t>
  </si>
  <si>
    <t>SHANGHAI</t>
  </si>
  <si>
    <t>5678 YANGGAO SOUTH ROAD</t>
  </si>
  <si>
    <t>CN492600021</t>
  </si>
  <si>
    <t>IP2L3-E-M19, IP2L3-E-M20</t>
  </si>
  <si>
    <t>INDIA</t>
  </si>
  <si>
    <t>6th Floor,Nirlon Knowledge Park,Mumbai</t>
  </si>
  <si>
    <t>inomume110r0658</t>
  </si>
  <si>
    <t>CK298700658</t>
  </si>
  <si>
    <t>A-09 /A-10</t>
  </si>
  <si>
    <t>10.186.105.20</t>
  </si>
  <si>
    <t>inbrdcnkpbkp02</t>
  </si>
  <si>
    <t>inochee110r0651</t>
  </si>
  <si>
    <t>CK298700651</t>
  </si>
  <si>
    <t>F-07 / F-08</t>
  </si>
  <si>
    <t>169.187.169.22</t>
  </si>
  <si>
    <t>2nd Floor, 163 Annasalai</t>
  </si>
  <si>
    <t>VNX5100</t>
  </si>
  <si>
    <t>inochee111n0759</t>
  </si>
  <si>
    <t>CKM00131900759</t>
  </si>
  <si>
    <t>SB-13</t>
  </si>
  <si>
    <t>169.187.199.67/68</t>
  </si>
  <si>
    <t>05.32.000.5.015</t>
  </si>
  <si>
    <t>05.32.000.5.207</t>
  </si>
  <si>
    <t>Jeevan Vihar,Ground Floor,Parliament Street,Connaught Place,New Delhi - 110001</t>
  </si>
  <si>
    <t xml:space="preserve">inodele113n0766 </t>
  </si>
  <si>
    <t>CKM00131900766</t>
  </si>
  <si>
    <t>Rack - 4</t>
  </si>
  <si>
    <t>10.155.64.11/12</t>
  </si>
  <si>
    <t>RAID-6 (14+2),RAID-5 (3+1)</t>
  </si>
  <si>
    <t>THAILAND</t>
  </si>
  <si>
    <t>VNX5300</t>
  </si>
  <si>
    <t>CKM00114400773</t>
  </si>
  <si>
    <t>163.36.212.89 /90</t>
  </si>
  <si>
    <t>RAID-6 (12+2)</t>
  </si>
  <si>
    <t>CKM00114400775</t>
  </si>
  <si>
    <t>10.70.184.141/142</t>
  </si>
  <si>
    <t>VNX7600</t>
  </si>
  <si>
    <t>CKM00133700069</t>
  </si>
  <si>
    <t>129.14.5.166/167</t>
  </si>
  <si>
    <t>05.33.000.5.038</t>
  </si>
  <si>
    <t>UAT</t>
  </si>
  <si>
    <t>configured, test pending</t>
  </si>
  <si>
    <t>VNX7500</t>
  </si>
  <si>
    <t>FCN00122200039</t>
  </si>
  <si>
    <t>AST4-DC2-E018</t>
  </si>
  <si>
    <t>10.70.126.5/6</t>
  </si>
  <si>
    <t>2*600,4*1TB,2*2TB,1*3TB</t>
  </si>
  <si>
    <t>RAID-6 (14+2),RAID-5 (3+1),RAID1/0 (4+4),RAID-6 (6+2)</t>
  </si>
  <si>
    <t>FCN00122300103</t>
  </si>
  <si>
    <t>AST4-DC2-E019</t>
  </si>
  <si>
    <t>10.70.126.7/8</t>
  </si>
  <si>
    <t>CKM00133700074</t>
  </si>
  <si>
    <t>AST3-DC6- Row7 - E011</t>
  </si>
  <si>
    <t>10.107.243.211/212</t>
  </si>
  <si>
    <t>CKM00133700071</t>
  </si>
  <si>
    <t>AST3-DC6- Row7 - E012</t>
  </si>
  <si>
    <t>10.107.243.213/214</t>
  </si>
  <si>
    <t>FCN00122300102</t>
  </si>
  <si>
    <t>CT2B1-E-04XBW Row 53</t>
  </si>
  <si>
    <t>10.70.224.129/130</t>
  </si>
  <si>
    <t>2*600,4*1TB,3*2TB,1*3TB</t>
  </si>
  <si>
    <t>FCN00122300105</t>
  </si>
  <si>
    <t>CT2B1-E-01XBQ Row 54</t>
  </si>
  <si>
    <t>10.70.224.131/132</t>
  </si>
  <si>
    <t>VNX5700</t>
  </si>
  <si>
    <t>CKM00121900293</t>
  </si>
  <si>
    <t>CT2B1-E56BE Row 36</t>
  </si>
  <si>
    <t>10.70.224.125/126</t>
  </si>
  <si>
    <t>RAID-6 (12+2),RAID-5 (3+1)</t>
  </si>
  <si>
    <t>CKM00133401669</t>
  </si>
  <si>
    <t>Row 37 beside E-049W</t>
  </si>
  <si>
    <t>IBM-XIV</t>
  </si>
  <si>
    <t>CT2 B1-I-050</t>
  </si>
  <si>
    <t>172.19.107.18/19/20</t>
  </si>
  <si>
    <t>11.3.0.a</t>
  </si>
  <si>
    <t>apacsgvpmc001</t>
  </si>
  <si>
    <t>RAID10</t>
  </si>
  <si>
    <t>CX3-80</t>
  </si>
  <si>
    <t>CK200081900324</t>
  </si>
  <si>
    <t>CT2L1-E158</t>
  </si>
  <si>
    <t>163.37.197.13</t>
  </si>
  <si>
    <t>3.26.80.5.031</t>
  </si>
  <si>
    <t>apacsgwinp1092</t>
  </si>
  <si>
    <t>r5</t>
  </si>
  <si>
    <t>CK200072400943</t>
  </si>
  <si>
    <t>CT2L1-E117</t>
  </si>
  <si>
    <t>163.37.197.169</t>
  </si>
  <si>
    <t>CK200081900323</t>
  </si>
  <si>
    <t>CT2L1-E160</t>
  </si>
  <si>
    <t>163.37.197.193</t>
  </si>
  <si>
    <t>CX700</t>
  </si>
  <si>
    <t>CK200063500092</t>
  </si>
  <si>
    <t>163.37.197.35</t>
  </si>
  <si>
    <t>CK200071500503</t>
  </si>
  <si>
    <t>CT2L1-E108</t>
  </si>
  <si>
    <t>163.37.197.39</t>
  </si>
  <si>
    <t>CX4-120</t>
  </si>
  <si>
    <t>FCNCX101000064</t>
  </si>
  <si>
    <t>129.14.6.41</t>
  </si>
  <si>
    <t>NoLogin</t>
  </si>
  <si>
    <t>Nologin</t>
  </si>
  <si>
    <t>No Login</t>
  </si>
  <si>
    <t>CX4-480</t>
  </si>
  <si>
    <t>CKM00101800043</t>
  </si>
  <si>
    <t>CT2B1-E62</t>
  </si>
  <si>
    <t>10.70.224.5</t>
  </si>
  <si>
    <t>04.28.000.5.707</t>
  </si>
  <si>
    <t>r5,r6</t>
  </si>
  <si>
    <t>CKM00102100004</t>
  </si>
  <si>
    <t>129.14.6.44</t>
  </si>
  <si>
    <t>FCNCX103800158</t>
  </si>
  <si>
    <t>10.70.218.154</t>
  </si>
  <si>
    <t>CKM00093500447</t>
  </si>
  <si>
    <t>163.36.178.211</t>
  </si>
  <si>
    <t>r1_0,r6</t>
  </si>
  <si>
    <t>AX4-5</t>
  </si>
  <si>
    <t>SL7E1093800009</t>
  </si>
  <si>
    <t>163.36.178.213</t>
  </si>
  <si>
    <t>2.23.50.5.711</t>
  </si>
  <si>
    <t>r1_0</t>
  </si>
  <si>
    <t>SL7E1093800029</t>
  </si>
  <si>
    <t>163.36.178.215</t>
  </si>
  <si>
    <t>SL7E1093800018</t>
  </si>
  <si>
    <t>163.36.178.217</t>
  </si>
  <si>
    <t>FCNMM093600036</t>
  </si>
  <si>
    <t>163.36.178.219</t>
  </si>
  <si>
    <t>FCNCX093700035</t>
  </si>
  <si>
    <t>SL7E1093600013</t>
  </si>
  <si>
    <t>169.181.159.230</t>
  </si>
  <si>
    <t>SL7E1093600014</t>
  </si>
  <si>
    <t>169.181.159.226</t>
  </si>
  <si>
    <t>SL7E1093600006</t>
  </si>
  <si>
    <t>169.181.159.228</t>
  </si>
  <si>
    <t>FCNMM093800007</t>
  </si>
  <si>
    <t>169.181.159.224</t>
  </si>
  <si>
    <t>FCNMM101600022</t>
  </si>
  <si>
    <t>169.181.159.247</t>
  </si>
  <si>
    <t>FCNMM101400150</t>
  </si>
  <si>
    <t>163.36.178.90</t>
  </si>
  <si>
    <t>MUMBAI</t>
  </si>
  <si>
    <t>PLOT C-61, G BLOCK</t>
  </si>
  <si>
    <t>CX4-120C</t>
  </si>
  <si>
    <t>CKM00093200604</t>
  </si>
  <si>
    <t>Mumbai NKP 6th Flr A-02</t>
  </si>
  <si>
    <t>10.170.251.166</t>
  </si>
  <si>
    <t>SL7E1093500038</t>
  </si>
  <si>
    <t>Mumbai NKP 6th Flr A-03</t>
  </si>
  <si>
    <t>10.170.251.170</t>
  </si>
  <si>
    <t>SL7E1093500033</t>
  </si>
  <si>
    <t>10.170.251.168</t>
  </si>
  <si>
    <t>CKM00093900037</t>
  </si>
  <si>
    <t>Rack J 10</t>
  </si>
  <si>
    <t>10.70.232.58</t>
  </si>
  <si>
    <t>SL7E1093500057</t>
  </si>
  <si>
    <t>IP2L3-E-AK07</t>
  </si>
  <si>
    <t>10.70.232.56</t>
  </si>
  <si>
    <t>TAIWAN</t>
  </si>
  <si>
    <t>TAIPEI</t>
  </si>
  <si>
    <t>CKM00093400132</t>
  </si>
  <si>
    <t>RACCPB14-K-25</t>
  </si>
  <si>
    <t>169.179.23.33</t>
  </si>
  <si>
    <t>04.30.000.5.526</t>
  </si>
  <si>
    <t>SL7E1093500042</t>
  </si>
  <si>
    <t>169.179.23.35</t>
  </si>
  <si>
    <t>AUSTRALIA</t>
  </si>
  <si>
    <t>SYDNEY</t>
  </si>
  <si>
    <t>2 PARK STREET</t>
  </si>
  <si>
    <t>FCNCX100400203</t>
  </si>
  <si>
    <t>Floor 11 / C / 5</t>
  </si>
  <si>
    <t>169.191.101.69</t>
  </si>
  <si>
    <t>55 COONARA AVENUE, WEST PENNANT HILLS</t>
  </si>
  <si>
    <t>SL7EA100200038</t>
  </si>
  <si>
    <t>WPH - CA 38</t>
  </si>
  <si>
    <t>169.191.152.112</t>
  </si>
  <si>
    <t>MALAYSIA</t>
  </si>
  <si>
    <t>KUALA LUMPUR</t>
  </si>
  <si>
    <t>165 JALAN AMPANG</t>
  </si>
  <si>
    <t>CKM00104200269</t>
  </si>
  <si>
    <t>KL</t>
  </si>
  <si>
    <t>169.165.172.88</t>
  </si>
  <si>
    <t>r6</t>
  </si>
  <si>
    <t>India</t>
  </si>
  <si>
    <t>GQMTF1S</t>
  </si>
  <si>
    <t>169.187.161.220</t>
  </si>
  <si>
    <t>2.24.300.5.016</t>
  </si>
  <si>
    <t>CK200060800185</t>
  </si>
  <si>
    <t>169.187.161.224</t>
  </si>
  <si>
    <t>CX300</t>
  </si>
  <si>
    <t>HQMTF1S</t>
  </si>
  <si>
    <t>169.187.130.96</t>
  </si>
  <si>
    <t>2.24.300.5.017</t>
  </si>
  <si>
    <t>CK200073700403</t>
  </si>
  <si>
    <t>10.155.64.153</t>
  </si>
  <si>
    <t>2.26.300.5.031</t>
  </si>
  <si>
    <t>FCNMM110300133</t>
  </si>
  <si>
    <t>WPH.a.09</t>
  </si>
  <si>
    <t>169.191.152.99</t>
  </si>
  <si>
    <t>CINTECH 2</t>
  </si>
  <si>
    <t>CKM00110400276</t>
  </si>
  <si>
    <t>CT2B1-E-75</t>
  </si>
  <si>
    <t>10.70.96.22</t>
  </si>
  <si>
    <t>SL7F1110100001</t>
  </si>
  <si>
    <t>CT2B1-E-78</t>
  </si>
  <si>
    <t>10.70.96.24</t>
  </si>
  <si>
    <t>Not available</t>
  </si>
  <si>
    <t>SL7F1110100011</t>
  </si>
  <si>
    <t>10.70.96.26</t>
  </si>
  <si>
    <t>FCNMM105200232</t>
  </si>
  <si>
    <t>10.70.56.22</t>
  </si>
  <si>
    <t>FCNMM105200234</t>
  </si>
  <si>
    <t>10.70.56.24</t>
  </si>
  <si>
    <t>FCNMM110300136</t>
  </si>
  <si>
    <t>26.6.1</t>
  </si>
  <si>
    <t>169.191.99.175</t>
  </si>
  <si>
    <t>FCN00114100106</t>
  </si>
  <si>
    <t>169.181.159.133</t>
  </si>
  <si>
    <t>SL7FJ110800006</t>
  </si>
  <si>
    <t>169.181.159.118</t>
  </si>
  <si>
    <t>SL7FJ110200014</t>
  </si>
  <si>
    <t>169.181.159.116</t>
  </si>
  <si>
    <t>2 PARK ST.
SYDNEY,NSW 2000 AU</t>
  </si>
  <si>
    <t>FCNMM121200094</t>
  </si>
  <si>
    <t>169.191.101.48</t>
  </si>
  <si>
    <t>SL7FJ110200008</t>
  </si>
  <si>
    <t>169.181.159.110</t>
  </si>
  <si>
    <t>BEIJING</t>
  </si>
  <si>
    <t>NO. 6, WUDINGHOU STREET, XICHENG DISTRICT</t>
  </si>
  <si>
    <t>FCN00112200066</t>
  </si>
  <si>
    <t>H05/17 floor</t>
  </si>
  <si>
    <t>10.183.29.195</t>
  </si>
  <si>
    <t>10</t>
  </si>
  <si>
    <t>CK200034300538</t>
  </si>
  <si>
    <t>10.70.224.125</t>
  </si>
  <si>
    <t>Not Available</t>
  </si>
  <si>
    <t>CK200044100337</t>
  </si>
  <si>
    <t>169.181.41.151</t>
  </si>
  <si>
    <t>2.26.700.5.011</t>
  </si>
  <si>
    <t>FCNMM115000071</t>
  </si>
  <si>
    <t>10.70.232.54</t>
  </si>
  <si>
    <t>SL7FJ110200001</t>
  </si>
  <si>
    <t>10.70.96.50</t>
  </si>
  <si>
    <t>SL7FJ110200003</t>
  </si>
  <si>
    <t>10.70.96.48</t>
  </si>
  <si>
    <t>SL7FJ110200009</t>
  </si>
  <si>
    <t>10.70.96.52</t>
  </si>
  <si>
    <t>SL7FJ110200010</t>
  </si>
  <si>
    <t>10.70.96.46</t>
  </si>
  <si>
    <t>FCN00113601004</t>
  </si>
  <si>
    <t>10.70.96.54</t>
  </si>
  <si>
    <t>HDS</t>
  </si>
  <si>
    <t>VSP</t>
  </si>
  <si>
    <t>SGOCH02R53643</t>
  </si>
  <si>
    <t>CT-B1-S-45-46-47</t>
  </si>
  <si>
    <t>172.19.107.109 - 110</t>
  </si>
  <si>
    <t>apacsgwinp1091/1092</t>
  </si>
  <si>
    <t>RAID6(6D+2P)</t>
  </si>
  <si>
    <t>SGOCH003R53630</t>
  </si>
  <si>
    <t>CT-B1-S-48-49</t>
  </si>
  <si>
    <t>172.19.107.105 - 106</t>
  </si>
  <si>
    <t>SGOCH004R53584</t>
  </si>
  <si>
    <t>CT-B1-S-40-41</t>
  </si>
  <si>
    <t>172.19.107.100 - 101</t>
  </si>
  <si>
    <t>SGOCH001R53762</t>
  </si>
  <si>
    <t>CT-B1-S-42-43-44</t>
  </si>
  <si>
    <t>172.19.107.107 - 108</t>
  </si>
  <si>
    <t>SGOCH001N53744</t>
  </si>
  <si>
    <t>CT-B1-S-52</t>
  </si>
  <si>
    <t>172.19.107.111 - 112</t>
  </si>
  <si>
    <t>apachkwinc1090</t>
  </si>
  <si>
    <t>HKOAH002R53789</t>
  </si>
  <si>
    <t>AST4-DC2-Z001-002-003</t>
  </si>
  <si>
    <t>10.186.172.138 -139</t>
  </si>
  <si>
    <t>HKOAH004R53796</t>
  </si>
  <si>
    <t>AST4-DC2-Z006-007</t>
  </si>
  <si>
    <t>10.186.172.136 -137</t>
  </si>
  <si>
    <t>HKOAH001N53799</t>
  </si>
  <si>
    <t>AST4-DC2-Z004</t>
  </si>
  <si>
    <t>10.186.172.140 -141</t>
  </si>
  <si>
    <t>HKOIH001R53587</t>
  </si>
  <si>
    <t xml:space="preserve"> 172.19.233.27</t>
  </si>
  <si>
    <t>HKOIH003R53732</t>
  </si>
  <si>
    <t>172.19.233.26</t>
  </si>
  <si>
    <t>HKOIH001N53755</t>
  </si>
  <si>
    <t>172.19.233.31</t>
  </si>
  <si>
    <t>9513</t>
  </si>
  <si>
    <t>MDS21CSW1</t>
  </si>
  <si>
    <t>FOX1448G68H</t>
  </si>
  <si>
    <t>CT2 B1</t>
  </si>
  <si>
    <t xml:space="preserve">CT2B1- Row 14 - E76  </t>
  </si>
  <si>
    <t>163.36.168.76</t>
  </si>
  <si>
    <t>5.2(1)</t>
  </si>
  <si>
    <t>5.2(8b)</t>
  </si>
  <si>
    <t>apacsgexhmgtv01 / apachkexhmgtv01</t>
  </si>
  <si>
    <t>MDS41CSW1</t>
  </si>
  <si>
    <t xml:space="preserve">FOX1549G4G2 </t>
  </si>
  <si>
    <t>Row 21 -E-055AD</t>
  </si>
  <si>
    <t>163.36.168.93</t>
  </si>
  <si>
    <t>MDS45CSW1</t>
  </si>
  <si>
    <t xml:space="preserve">FOX1645Q07H </t>
  </si>
  <si>
    <t>CT2B1-Row21-E-055AD</t>
  </si>
  <si>
    <t>169.179.109.121</t>
  </si>
  <si>
    <t>MDS17SW2</t>
  </si>
  <si>
    <t>FOX1443GRM6</t>
  </si>
  <si>
    <t>163.36.168.101</t>
  </si>
  <si>
    <t>MDS25ESW1</t>
  </si>
  <si>
    <t>FOX1516GHC4</t>
  </si>
  <si>
    <t>CT2B1- Row 15 - E100</t>
  </si>
  <si>
    <t>163.36.168.97</t>
  </si>
  <si>
    <t>MDS29ESW1</t>
  </si>
  <si>
    <t>FOX1516GHC6</t>
  </si>
  <si>
    <t>163.36.168.99</t>
  </si>
  <si>
    <t>MDS05SW2</t>
  </si>
  <si>
    <t>FOX1149H2MH</t>
  </si>
  <si>
    <t>CT2L1-E163</t>
  </si>
  <si>
    <t>163.36.171.157</t>
  </si>
  <si>
    <t>MDS09SW1</t>
  </si>
  <si>
    <t>FOX1210GS3N</t>
  </si>
  <si>
    <t>CT2B1-E3</t>
  </si>
  <si>
    <t>163.36.171.163</t>
  </si>
  <si>
    <t>MDS09SW2</t>
  </si>
  <si>
    <t>FOX1210G5RT</t>
  </si>
  <si>
    <t>163.36.171.165</t>
  </si>
  <si>
    <t>MDS05SW1</t>
  </si>
  <si>
    <t>FOX1147GMAA</t>
  </si>
  <si>
    <t>163.36.171.155</t>
  </si>
  <si>
    <t>MDS23CSW1</t>
  </si>
  <si>
    <t>FOX1448GFSJ</t>
  </si>
  <si>
    <t xml:space="preserve">CT2B1- Row 14 - E77  </t>
  </si>
  <si>
    <t>163.36.168.96</t>
  </si>
  <si>
    <t>MDS43CSW1</t>
  </si>
  <si>
    <t xml:space="preserve">FOX1549G4GA </t>
  </si>
  <si>
    <t>Row 21-E-055AB</t>
  </si>
  <si>
    <t>163.36.168.94</t>
  </si>
  <si>
    <t>MDS47CSW1</t>
  </si>
  <si>
    <t>FOX1645Q08M</t>
  </si>
  <si>
    <t>CT2B1-Row21-E-055AB</t>
  </si>
  <si>
    <t>169.179.109.122</t>
  </si>
  <si>
    <t>MDS19SW2</t>
  </si>
  <si>
    <t>FOX1443GRLZ</t>
  </si>
  <si>
    <t>163.36.168.103</t>
  </si>
  <si>
    <t>MDS27ESW1</t>
  </si>
  <si>
    <t>FOX1516GHCF</t>
  </si>
  <si>
    <t>CT2B1- Row 15 - E101</t>
  </si>
  <si>
    <t>163.36.168.98</t>
  </si>
  <si>
    <t>MDS31ESW1</t>
  </si>
  <si>
    <t>FOX1517GC5J</t>
  </si>
  <si>
    <t>163.36.168.100</t>
  </si>
  <si>
    <t>MDS07SW2</t>
  </si>
  <si>
    <t>FOX1149H2N5</t>
  </si>
  <si>
    <t>CT2B1-E1</t>
  </si>
  <si>
    <t>163.36.171.161</t>
  </si>
  <si>
    <t>MDS11SW1</t>
  </si>
  <si>
    <t>FOX1209GE3Z</t>
  </si>
  <si>
    <t>CT2B1-E4</t>
  </si>
  <si>
    <t>163.36.171.167</t>
  </si>
  <si>
    <t>MDS11SW2</t>
  </si>
  <si>
    <t>FOX1309HB4D</t>
  </si>
  <si>
    <t>163.36.171.169</t>
  </si>
  <si>
    <t>FOX1149H2MM</t>
  </si>
  <si>
    <t>163.36.171.159</t>
  </si>
  <si>
    <t xml:space="preserve">MDS49CSW1 </t>
  </si>
  <si>
    <t>FOX1726S01E</t>
  </si>
  <si>
    <t>CT2 L1</t>
  </si>
  <si>
    <t>CT2L1-C-088E- Row 45</t>
  </si>
  <si>
    <t>10.70.103.62</t>
  </si>
  <si>
    <t xml:space="preserve">MDS53ESW1 </t>
  </si>
  <si>
    <t>FOX1726S025</t>
  </si>
  <si>
    <t>10.70.103.64</t>
  </si>
  <si>
    <t>MDS33ESW1</t>
  </si>
  <si>
    <t>FOX1519GN4Y</t>
  </si>
  <si>
    <t>CT2L1-R26-E168</t>
  </si>
  <si>
    <t>169.178.84.171</t>
  </si>
  <si>
    <t>MDS37ESW1</t>
  </si>
  <si>
    <t>FOX1521GT8C</t>
  </si>
  <si>
    <t>CT2L1-R26-E169</t>
  </si>
  <si>
    <t>169.178.84.173</t>
  </si>
  <si>
    <t xml:space="preserve">MDS57FSW1 </t>
  </si>
  <si>
    <t>FOX1726S034</t>
  </si>
  <si>
    <t>CT2L1-C-088H- Row 45</t>
  </si>
  <si>
    <t>10.70.103.66</t>
  </si>
  <si>
    <t>MDS01SW1</t>
  </si>
  <si>
    <t>FOX1205GAJD</t>
  </si>
  <si>
    <t>CT2L1-E154</t>
  </si>
  <si>
    <t>169.178.84.146</t>
  </si>
  <si>
    <t>MDS01SW2</t>
  </si>
  <si>
    <t>FOX1205GAHD</t>
  </si>
  <si>
    <t>169.178.84.148</t>
  </si>
  <si>
    <t>MDS13SW1</t>
  </si>
  <si>
    <t>FOX1215GT64</t>
  </si>
  <si>
    <t>CT2L1-E162</t>
  </si>
  <si>
    <t>169.178.84.137</t>
  </si>
  <si>
    <t>MDS33TSW2</t>
  </si>
  <si>
    <t>FOX1203HDLY</t>
  </si>
  <si>
    <t>169.178.84.186</t>
  </si>
  <si>
    <t xml:space="preserve">MDS51CSW1 </t>
  </si>
  <si>
    <t>FOX1726S03B</t>
  </si>
  <si>
    <t xml:space="preserve">CT2L1-C-088F- Row 45 </t>
  </si>
  <si>
    <t>10.70.103.63</t>
  </si>
  <si>
    <t xml:space="preserve">MDS55ESW1 </t>
  </si>
  <si>
    <t>FOX1726S03C</t>
  </si>
  <si>
    <t>10.70.103.65</t>
  </si>
  <si>
    <t>MDS35ESW1</t>
  </si>
  <si>
    <t>FOX1519GN5F</t>
  </si>
  <si>
    <t>CT2L1-R65-E170</t>
  </si>
  <si>
    <t>169.178.84.172</t>
  </si>
  <si>
    <t>MDS39ESW1</t>
  </si>
  <si>
    <t>FOX1527GD62</t>
  </si>
  <si>
    <t>CT2L1-R26-E171</t>
  </si>
  <si>
    <t>169.178.84.174</t>
  </si>
  <si>
    <t xml:space="preserve">MDS59FSW1 </t>
  </si>
  <si>
    <t>FOX1726S03A</t>
  </si>
  <si>
    <t>CT2L1-C-088I - Row 45</t>
  </si>
  <si>
    <t>10.70.103.67</t>
  </si>
  <si>
    <t>MDS03SW1</t>
  </si>
  <si>
    <t>FOX1203H6FQ</t>
  </si>
  <si>
    <t>CT2L1-E153</t>
  </si>
  <si>
    <t>169.178.84.151</t>
  </si>
  <si>
    <t>MDS03SW2</t>
  </si>
  <si>
    <t>FOX1202H3NE</t>
  </si>
  <si>
    <t>169.178.84.153</t>
  </si>
  <si>
    <t>MDS15SW1</t>
  </si>
  <si>
    <t>FOX1210G5RN</t>
  </si>
  <si>
    <t>169.178.84.139</t>
  </si>
  <si>
    <t>MDS35TSW2</t>
  </si>
  <si>
    <t>FOX1205GAJM</t>
  </si>
  <si>
    <t>169.178.84.135</t>
  </si>
  <si>
    <t>MDS3CSWA01</t>
  </si>
  <si>
    <t>FOX1544GAVC</t>
  </si>
  <si>
    <t>AST DC6</t>
  </si>
  <si>
    <t>AST3-DC6-C43- Row 5</t>
  </si>
  <si>
    <t>10.107.243.12</t>
  </si>
  <si>
    <t>COB / UAT</t>
  </si>
  <si>
    <t>MDS3ESWA01</t>
  </si>
  <si>
    <t>FOX1546G7U9</t>
  </si>
  <si>
    <t>AST3-DC6-C42</t>
  </si>
  <si>
    <t>10.107.243.14</t>
  </si>
  <si>
    <t xml:space="preserve"> FOX1726S02S</t>
  </si>
  <si>
    <t>AST3-DC6-C43 - Row 5</t>
  </si>
  <si>
    <t>10.107.243.40</t>
  </si>
  <si>
    <t>MDS3FSWA01</t>
  </si>
  <si>
    <t>FOX1550G7JF</t>
  </si>
  <si>
    <t>AST3-DC6-C43</t>
  </si>
  <si>
    <t>10.107.243.16</t>
  </si>
  <si>
    <t>MDS3CSWB01</t>
  </si>
  <si>
    <t>FOX1544GL3D</t>
  </si>
  <si>
    <t>AST3-DC6-C34- Row 5</t>
  </si>
  <si>
    <t>10.107.243.11</t>
  </si>
  <si>
    <t>MDS3ESWB01</t>
  </si>
  <si>
    <t>FOX1546G7UR</t>
  </si>
  <si>
    <t>AST3-DC6-C35</t>
  </si>
  <si>
    <t>10.107.243.13</t>
  </si>
  <si>
    <t xml:space="preserve">MDS3ESWB02 </t>
  </si>
  <si>
    <t>FOX1726S02X</t>
  </si>
  <si>
    <t>10.107.243.41</t>
  </si>
  <si>
    <t>MDS3FSWB01</t>
  </si>
  <si>
    <t>FOX1553GK9K</t>
  </si>
  <si>
    <t>AST3-DC6-C34</t>
  </si>
  <si>
    <t>10.107.243.15</t>
  </si>
  <si>
    <t>MDS4CSWA01</t>
  </si>
  <si>
    <t>FOX1517GC6B</t>
  </si>
  <si>
    <t>AST DC2</t>
  </si>
  <si>
    <t>AST4-DC2-E007</t>
  </si>
  <si>
    <t>10.70.126.12</t>
  </si>
  <si>
    <t>MDS4CSWA02</t>
  </si>
  <si>
    <t xml:space="preserve">FOX1546G7U7 </t>
  </si>
  <si>
    <t xml:space="preserve">DC2- Row 3 - E-006 </t>
  </si>
  <si>
    <t>10.70.123.253</t>
  </si>
  <si>
    <t>MDS4ESWA01</t>
  </si>
  <si>
    <t>FOX1521H7TC</t>
  </si>
  <si>
    <t>AST4-DC2-E006</t>
  </si>
  <si>
    <t>10.70.126.11</t>
  </si>
  <si>
    <t xml:space="preserve">MDS4ESWA03 </t>
  </si>
  <si>
    <t>FOX1612GK5J</t>
  </si>
  <si>
    <t>AST4-DC2-E022 (Row 3)</t>
  </si>
  <si>
    <t>10.114.172.54</t>
  </si>
  <si>
    <t>MDS4FSWA01</t>
  </si>
  <si>
    <t>FOX1517GC5X</t>
  </si>
  <si>
    <t>10.70.126.13</t>
  </si>
  <si>
    <t>MDS4CSWB01</t>
  </si>
  <si>
    <t>FOX1521H7TB</t>
  </si>
  <si>
    <t>AST4-DC2-E005</t>
  </si>
  <si>
    <t>10.70.126.15</t>
  </si>
  <si>
    <t>MDS4CSWB02</t>
  </si>
  <si>
    <t xml:space="preserve">FOX1553GKA3 </t>
  </si>
  <si>
    <t>DC2- Row 6 - E-004</t>
  </si>
  <si>
    <t>10.70.123.254</t>
  </si>
  <si>
    <t>MDS4ESWB01</t>
  </si>
  <si>
    <t>FOX1517GC5U</t>
  </si>
  <si>
    <t>AST4-DC2-E004</t>
  </si>
  <si>
    <t>10.70.126.14</t>
  </si>
  <si>
    <t xml:space="preserve">MDS4ESWB03 </t>
  </si>
  <si>
    <t xml:space="preserve">FOX1606GYXT </t>
  </si>
  <si>
    <t>AST4-DC2-E021  (Row 6)</t>
  </si>
  <si>
    <t>10.114.172.55</t>
  </si>
  <si>
    <t>MDS4FSWB01</t>
  </si>
  <si>
    <t>FOX1517GC6A</t>
  </si>
  <si>
    <t>10.70.126.16</t>
  </si>
  <si>
    <t xml:space="preserve">MDS4ESWA02 </t>
  </si>
  <si>
    <t>FOX1518GSJS</t>
  </si>
  <si>
    <t>AST DC1</t>
  </si>
  <si>
    <t>HK/AT-DC1-E-001</t>
  </si>
  <si>
    <t>10.114.170.36</t>
  </si>
  <si>
    <t xml:space="preserve">MDS4ESWB02 </t>
  </si>
  <si>
    <t>FOX1527GD4B</t>
  </si>
  <si>
    <t>HK/AT-DC1-E-002</t>
  </si>
  <si>
    <t>10.114.170.37</t>
  </si>
  <si>
    <t>MDS221SW1</t>
  </si>
  <si>
    <t>FOX1428H1L0</t>
  </si>
  <si>
    <t>IAD-22</t>
  </si>
  <si>
    <t>Row 4 -IAD22-E-3</t>
  </si>
  <si>
    <t>10.70.218.139</t>
  </si>
  <si>
    <t>MDS221SW2</t>
  </si>
  <si>
    <t>FOX1428H1N7</t>
  </si>
  <si>
    <t>10.70.218.141</t>
  </si>
  <si>
    <t>9124</t>
  </si>
  <si>
    <t>FOX1413GT5U</t>
  </si>
  <si>
    <t>FOX1147H5VV</t>
  </si>
  <si>
    <t>FOX1418GP6Q</t>
  </si>
  <si>
    <t>MDSHFCOB01</t>
  </si>
  <si>
    <t>FOX1450GHPT</t>
  </si>
  <si>
    <t>MDS231SW1</t>
  </si>
  <si>
    <t>FOX1211GKUF</t>
  </si>
  <si>
    <t>IAD-23</t>
  </si>
  <si>
    <t>IAD23-E6</t>
  </si>
  <si>
    <t>129.14.2.25</t>
  </si>
  <si>
    <t>MDS233SW1</t>
  </si>
  <si>
    <t>FOX1443GRL8</t>
  </si>
  <si>
    <t>iAD L23 R25-E-6</t>
  </si>
  <si>
    <t>129.14.2.109</t>
  </si>
  <si>
    <t>MDS232SW1</t>
  </si>
  <si>
    <t>FOX1251GU34</t>
  </si>
  <si>
    <t>IAD23-E8</t>
  </si>
  <si>
    <t>129.14.233.64</t>
  </si>
  <si>
    <t>MDS234SW1</t>
  </si>
  <si>
    <t>FOX1443GRLF</t>
  </si>
  <si>
    <t>iAD L23 R25-E-8</t>
  </si>
  <si>
    <t>129.14.2.110</t>
  </si>
  <si>
    <t>MDS251SW1</t>
  </si>
  <si>
    <t>FOX1208G1R9</t>
  </si>
  <si>
    <t>IAD-25</t>
  </si>
  <si>
    <t>IAD25-E28</t>
  </si>
  <si>
    <t>129.14.4.59</t>
  </si>
  <si>
    <t>MDS253ESW1</t>
  </si>
  <si>
    <t>FOX1516GHAT</t>
  </si>
  <si>
    <t>IAD25-E-27</t>
  </si>
  <si>
    <t>129.14.5.162</t>
  </si>
  <si>
    <t>MDS252SW1</t>
  </si>
  <si>
    <t>FOX1208G1ST</t>
  </si>
  <si>
    <t>IAD25-E27</t>
  </si>
  <si>
    <t>129.14.4.61</t>
  </si>
  <si>
    <t>MDS254ESW1</t>
  </si>
  <si>
    <t>FOX1516G4K1</t>
  </si>
  <si>
    <t>IAD25-E-28</t>
  </si>
  <si>
    <t>129.14.5.163</t>
  </si>
  <si>
    <t>MDS271SW1</t>
  </si>
  <si>
    <t>FOX1147GMA5</t>
  </si>
  <si>
    <t>IAD-27</t>
  </si>
  <si>
    <t>IAD27-E31</t>
  </si>
  <si>
    <t>129.14.6.36</t>
  </si>
  <si>
    <t>MDS273CSW1</t>
  </si>
  <si>
    <t>FOX1518G4NR</t>
  </si>
  <si>
    <t>IAD27-E-58</t>
  </si>
  <si>
    <t>129.14.6.46</t>
  </si>
  <si>
    <t>MDS272SW1</t>
  </si>
  <si>
    <t>FOX1149H2LK</t>
  </si>
  <si>
    <t>IAD27-E32</t>
  </si>
  <si>
    <t>129.14.6.38</t>
  </si>
  <si>
    <t>MDS274CSW1</t>
  </si>
  <si>
    <t>FOX1516GHCA</t>
  </si>
  <si>
    <t>IAD27-E-59</t>
  </si>
  <si>
    <t>129.14.6.47</t>
  </si>
  <si>
    <t>IP2L3</t>
  </si>
  <si>
    <t>MDS031SW1</t>
  </si>
  <si>
    <t>FOX1425GT3L</t>
  </si>
  <si>
    <t>IP2L3-E-X7 At 6N</t>
  </si>
  <si>
    <t>10.70.232.11</t>
  </si>
  <si>
    <t>MDS031SW2</t>
  </si>
  <si>
    <t>FOX1425GT3T</t>
  </si>
  <si>
    <t>10.70.232.13</t>
  </si>
  <si>
    <t xml:space="preserve"> CNICB02AC01</t>
  </si>
  <si>
    <t>FOX1726S014</t>
  </si>
  <si>
    <t>Row4 E-P08</t>
  </si>
  <si>
    <t>10.70.232.60</t>
  </si>
  <si>
    <t>CNICB02BC01</t>
  </si>
  <si>
    <t>FOX1727S007</t>
  </si>
  <si>
    <t>Row4 E-P14</t>
  </si>
  <si>
    <t>10.70.232.61</t>
  </si>
  <si>
    <t xml:space="preserve"> CNICD02AE01</t>
  </si>
  <si>
    <t>FOX1726S031</t>
  </si>
  <si>
    <t>10.70.232.62</t>
  </si>
  <si>
    <t>CNICD02BE01</t>
  </si>
  <si>
    <t>FOX1318Q0MN</t>
  </si>
  <si>
    <t>10.70.232.63</t>
  </si>
  <si>
    <t>TPK</t>
  </si>
  <si>
    <t>MDS02SW2</t>
  </si>
  <si>
    <t>FOX1205GAJE</t>
  </si>
  <si>
    <t>TPKL3-E-88</t>
  </si>
  <si>
    <t>163.37.3.15</t>
  </si>
  <si>
    <t>MDS04SW2</t>
  </si>
  <si>
    <t>FOX1203HDN4</t>
  </si>
  <si>
    <t>TPKL3-E-87</t>
  </si>
  <si>
    <t>163.37.3.17</t>
  </si>
  <si>
    <t>9222i</t>
  </si>
  <si>
    <t>MDS-CHN-1</t>
  </si>
  <si>
    <t>FOX1436H6P9</t>
  </si>
  <si>
    <t>169.187.161.231</t>
  </si>
  <si>
    <t>MDS-CHN-2</t>
  </si>
  <si>
    <t>FOX1436H6PU</t>
  </si>
  <si>
    <t>169.187.161.235</t>
  </si>
  <si>
    <t>MDS-NKP-1</t>
  </si>
  <si>
    <t>FOX1436H6NH</t>
  </si>
  <si>
    <t>MUMBAI-NKP</t>
  </si>
  <si>
    <t>10.170.251.194</t>
  </si>
  <si>
    <t>MDS-NKP-2</t>
  </si>
  <si>
    <t>FOX1438GH3G</t>
  </si>
  <si>
    <t>10.170.251.195</t>
  </si>
  <si>
    <t>MDS03INBKC01SW1</t>
  </si>
  <si>
    <t>FOX1521G9YF</t>
  </si>
  <si>
    <t>MUMBAI-BKC</t>
  </si>
  <si>
    <t>10.155.17.143</t>
  </si>
  <si>
    <t>MDS03INBKC02SW2</t>
  </si>
  <si>
    <t>FOX1528H1XT</t>
  </si>
  <si>
    <t>10.155.17.144</t>
  </si>
  <si>
    <t>INCED01AE01</t>
  </si>
  <si>
    <t>FOX1716GFMX</t>
  </si>
  <si>
    <t xml:space="preserve">  CMER 1st flr</t>
  </si>
  <si>
    <t>169.187.161.60</t>
  </si>
  <si>
    <t>INCED02AE01</t>
  </si>
  <si>
    <t>FXS1701Q195</t>
  </si>
  <si>
    <t xml:space="preserve">  CMER II flr</t>
  </si>
  <si>
    <t>169.187.199.65</t>
  </si>
  <si>
    <t>INCED01BE01</t>
  </si>
  <si>
    <t>FOX1708GHTJ</t>
  </si>
  <si>
    <t>169.187.161.161</t>
  </si>
  <si>
    <t>INCED02BE01</t>
  </si>
  <si>
    <t>FOX1538G77K</t>
  </si>
  <si>
    <t>169.187.199.66</t>
  </si>
  <si>
    <t>INMED01AE01</t>
  </si>
  <si>
    <t>FOX1708GHVA</t>
  </si>
  <si>
    <t xml:space="preserve">  NKP</t>
  </si>
  <si>
    <t>10.170.251.204</t>
  </si>
  <si>
    <t>INMED01BE01</t>
  </si>
  <si>
    <t>FOX1646GHR5</t>
  </si>
  <si>
    <t>10.170.251.205</t>
  </si>
  <si>
    <t>DELHI</t>
  </si>
  <si>
    <t>INDED03AE01</t>
  </si>
  <si>
    <t>FOX1717GCNG</t>
  </si>
  <si>
    <t xml:space="preserve">  FIFC</t>
  </si>
  <si>
    <t>10.155.64.13</t>
  </si>
  <si>
    <t>INDED03BE01</t>
  </si>
  <si>
    <t>FOX1717GCN4</t>
  </si>
  <si>
    <t>10.155.64.14</t>
  </si>
  <si>
    <t>WPH</t>
  </si>
  <si>
    <t>WPHEXCSW1</t>
  </si>
  <si>
    <t>FOX1435GP5N</t>
  </si>
  <si>
    <t>West Pennant Hills</t>
  </si>
  <si>
    <t>169.191.152.100</t>
  </si>
  <si>
    <t>WPHEXCSW2</t>
  </si>
  <si>
    <t>FOX1447GP85</t>
  </si>
  <si>
    <t>169.191.153.26</t>
  </si>
  <si>
    <t>SYDEXCSW2</t>
  </si>
  <si>
    <t>FOX1447GP7R</t>
  </si>
  <si>
    <t>2 Park Street, Sydney Suite D</t>
  </si>
  <si>
    <t>169.191.100.26</t>
  </si>
  <si>
    <t>SYDEXCSW1</t>
  </si>
  <si>
    <t>FOX1435GPV8</t>
  </si>
  <si>
    <t>169.191.99.176</t>
  </si>
  <si>
    <t>CNBJSW01</t>
  </si>
  <si>
    <t xml:space="preserve">FOX1518G57G </t>
  </si>
  <si>
    <t>H05</t>
  </si>
  <si>
    <t>10.183.29.197</t>
  </si>
  <si>
    <t>CNBJSW02</t>
  </si>
  <si>
    <t xml:space="preserve">FOX1517H32R </t>
  </si>
  <si>
    <t>10.183.29.198</t>
  </si>
  <si>
    <t>HKCPSW01</t>
  </si>
  <si>
    <t>FOX112013BL</t>
  </si>
  <si>
    <t>AST3-DC6-Row07</t>
  </si>
  <si>
    <t>10.107.243.18</t>
  </si>
  <si>
    <t>GUANGZHOU</t>
  </si>
  <si>
    <t>CNGZSW01</t>
  </si>
  <si>
    <t>FOX1349H9RP</t>
  </si>
  <si>
    <t xml:space="preserve">  China Guangzhou</t>
  </si>
  <si>
    <t>169.181.200.150</t>
  </si>
  <si>
    <t>CNGZSW02</t>
  </si>
  <si>
    <t>FOX1349H2YR</t>
  </si>
  <si>
    <t>169.181.200.170</t>
  </si>
  <si>
    <t>CNSHSW01</t>
  </si>
  <si>
    <t>FOX1349GLW8</t>
  </si>
  <si>
    <t xml:space="preserve">  China Shanghai Citi Tower NAS</t>
  </si>
  <si>
    <t>169.181.200.20</t>
  </si>
  <si>
    <t>CNSHSW02</t>
  </si>
  <si>
    <t>FOX1349H2ZG</t>
  </si>
  <si>
    <t>169.181.200.30</t>
  </si>
  <si>
    <t>SGCINSW01</t>
  </si>
  <si>
    <t>FOX1349H9JR</t>
  </si>
  <si>
    <t>CT2B1_Q-49</t>
  </si>
  <si>
    <t>163.36.178.76</t>
  </si>
  <si>
    <t>SGCINSW02</t>
  </si>
  <si>
    <t>FOX1349GH0L</t>
  </si>
  <si>
    <t>163.36.178.84</t>
  </si>
  <si>
    <t>SGCINSW03</t>
  </si>
  <si>
    <t>FOX1349GGZK</t>
  </si>
  <si>
    <t>163.36.178.85</t>
  </si>
  <si>
    <t>DORSET</t>
  </si>
  <si>
    <t>HKDSHSW01</t>
  </si>
  <si>
    <t>FOX1352GY5Q</t>
  </si>
  <si>
    <t>DH-03-H</t>
  </si>
  <si>
    <t>169.181.58.97</t>
  </si>
  <si>
    <t>IAD</t>
  </si>
  <si>
    <t>HKIADSW01</t>
  </si>
  <si>
    <t>FOX112013BE</t>
  </si>
  <si>
    <t>IAD23-R-10</t>
  </si>
  <si>
    <t>169.181.166.59</t>
  </si>
  <si>
    <t>HKIADSW03</t>
  </si>
  <si>
    <t>FOX1347GQXS</t>
  </si>
  <si>
    <t>169.181.166.66</t>
  </si>
  <si>
    <t>HKIADSW02</t>
  </si>
  <si>
    <t>FOX1349GGWG</t>
  </si>
  <si>
    <t>169.181.166.67</t>
  </si>
  <si>
    <t>INCSILSW01</t>
  </si>
  <si>
    <t>FOX1529H71X</t>
  </si>
  <si>
    <t>169.187.173.206</t>
  </si>
  <si>
    <t>CSILFCSWITCH2</t>
  </si>
  <si>
    <t>FOX1529H7M2</t>
  </si>
  <si>
    <t>169.187.173.207</t>
  </si>
  <si>
    <t>INCSILSW03</t>
  </si>
  <si>
    <t>FOX1529H724</t>
  </si>
  <si>
    <t xml:space="preserve">  India Mumbai</t>
  </si>
  <si>
    <t>169.195.5.203</t>
  </si>
  <si>
    <t>INCSILSW04</t>
  </si>
  <si>
    <t>FOX1529H7HY</t>
  </si>
  <si>
    <t>169.195.5.204</t>
  </si>
  <si>
    <t>INDONESIA</t>
  </si>
  <si>
    <t>BAPINDO</t>
  </si>
  <si>
    <t>INDOBIOSW01</t>
  </si>
  <si>
    <t>FOX1413G2WZ</t>
  </si>
  <si>
    <t xml:space="preserve">  Indonesia Bapindo</t>
  </si>
  <si>
    <t>169.179.215.150</t>
  </si>
  <si>
    <t>INDOBIOSW02</t>
  </si>
  <si>
    <t>FOX1413G2X0</t>
  </si>
  <si>
    <t>169.179.215.160</t>
  </si>
  <si>
    <t>PONDOK</t>
  </si>
  <si>
    <t>INDOPIHSW01</t>
  </si>
  <si>
    <t>FOX1409GM5Q</t>
  </si>
  <si>
    <t xml:space="preserve">  Indonesia Pondok Indah    NAS</t>
  </si>
  <si>
    <t>169.179.214.150</t>
  </si>
  <si>
    <t>INDOPIHSW02</t>
  </si>
  <si>
    <t>FOX1413G2X5</t>
  </si>
  <si>
    <t>169.179.214.160</t>
  </si>
  <si>
    <t>INDOBIOSW03</t>
  </si>
  <si>
    <t>FOX1447GN50</t>
  </si>
  <si>
    <t xml:space="preserve">  INDONESIA-BAPINDO</t>
  </si>
  <si>
    <t>INDOBIOSW04</t>
  </si>
  <si>
    <t>FOX1447GN1G</t>
  </si>
  <si>
    <t>MYKLSW01</t>
  </si>
  <si>
    <t>FOX1347GR0U</t>
  </si>
  <si>
    <t xml:space="preserve">  Malaysia KL</t>
  </si>
  <si>
    <t>MYKLSW02</t>
  </si>
  <si>
    <t>FOX1349GL5W</t>
  </si>
  <si>
    <t>169.178.210.160</t>
  </si>
  <si>
    <t>MYKLSW03</t>
  </si>
  <si>
    <t>FOX1426GSRX</t>
  </si>
  <si>
    <t>169.165.172.86</t>
  </si>
  <si>
    <t>MYKLSW04</t>
  </si>
  <si>
    <t>FOX1426GSWX</t>
  </si>
  <si>
    <t>169.165.172.87</t>
  </si>
  <si>
    <t>PENANG</t>
  </si>
  <si>
    <t>MYPGSW01</t>
  </si>
  <si>
    <t>FOX1347GR18</t>
  </si>
  <si>
    <t xml:space="preserve">  Malaysia Penang</t>
  </si>
  <si>
    <t>169.178.220.20</t>
  </si>
  <si>
    <t>MYPGSW02</t>
  </si>
  <si>
    <t>FOX1347GR26</t>
  </si>
  <si>
    <t>169.178.220.30</t>
  </si>
  <si>
    <t>TPK3</t>
  </si>
  <si>
    <t>SGTPKSW01</t>
  </si>
  <si>
    <t>FOX1119002W</t>
  </si>
  <si>
    <t>T3-Q32 Row 2</t>
  </si>
  <si>
    <t>163.37.181.39</t>
  </si>
  <si>
    <t>SGTPKSW02</t>
  </si>
  <si>
    <t>FOX1119002M</t>
  </si>
  <si>
    <t>R70 - Row15</t>
  </si>
  <si>
    <t>163.37.181.52</t>
  </si>
  <si>
    <t>SGTPKSW03</t>
  </si>
  <si>
    <t>FOX1435GRXF</t>
  </si>
  <si>
    <t>163.37.181.53</t>
  </si>
  <si>
    <t>SGTPKSW04</t>
  </si>
  <si>
    <t>FOX1435GRYM</t>
  </si>
  <si>
    <t>163.37.181.54</t>
  </si>
  <si>
    <t>IC21</t>
  </si>
  <si>
    <t>THBKKSW01</t>
  </si>
  <si>
    <t>FOX1517H32G</t>
  </si>
  <si>
    <t>D09</t>
  </si>
  <si>
    <t>10.70.184.139</t>
  </si>
  <si>
    <t>THBKKSW02</t>
  </si>
  <si>
    <t>FOX1517H2V8</t>
  </si>
  <si>
    <t>10.70.184.140</t>
  </si>
  <si>
    <t>SILOM</t>
  </si>
  <si>
    <t>THBKKSW03</t>
  </si>
  <si>
    <t>FOX1450G8P3</t>
  </si>
  <si>
    <t>A03</t>
  </si>
  <si>
    <t>163.36.212.87</t>
  </si>
  <si>
    <t>THBKKSW04</t>
  </si>
  <si>
    <t>FOX1520GJ3Y</t>
  </si>
  <si>
    <t>163.36.212.88</t>
  </si>
  <si>
    <t>SGCINSW04</t>
  </si>
  <si>
    <t>FOX1435GRU8</t>
  </si>
  <si>
    <t>E-75</t>
  </si>
  <si>
    <t>10.70.96.28</t>
  </si>
  <si>
    <t>SGCINSW05</t>
  </si>
  <si>
    <t>FOX1435GP6K</t>
  </si>
  <si>
    <t>10.70.96.29</t>
  </si>
  <si>
    <t>HKIADSW04</t>
  </si>
  <si>
    <t>FOX1449GV55</t>
  </si>
  <si>
    <t>H-25</t>
  </si>
  <si>
    <t>10.70.56.26</t>
  </si>
  <si>
    <t>HKIADSW05</t>
  </si>
  <si>
    <t>FOX1438H3M5</t>
  </si>
  <si>
    <t>10.70.56.27</t>
  </si>
  <si>
    <t>Location</t>
  </si>
  <si>
    <t>Chennia</t>
  </si>
  <si>
    <t>1st Floor, 163 Annasalai, Chennia</t>
  </si>
  <si>
    <t>Chennia-MER</t>
  </si>
  <si>
    <t xml:space="preserve">  India Chennia</t>
  </si>
  <si>
    <t>SG Cintech II</t>
  </si>
  <si>
    <t>CT2B1-E125 Row 36</t>
  </si>
  <si>
    <t>SGCNAX003</t>
  </si>
  <si>
    <t>SGCNAX009</t>
  </si>
  <si>
    <t>CT2B1-E126 Row 36</t>
  </si>
  <si>
    <t>SGCNAX010</t>
  </si>
  <si>
    <t>SGCNCX004</t>
  </si>
  <si>
    <t>CT2B1-E124 Row 36</t>
  </si>
  <si>
    <t>0-Jan-00</t>
  </si>
  <si>
    <t>n/a</t>
  </si>
  <si>
    <t>9509</t>
  </si>
  <si>
    <t>5.2(8c)</t>
  </si>
  <si>
    <t>5876.229.145</t>
  </si>
  <si>
    <t>CKM00105200038</t>
  </si>
  <si>
    <t>MC51002698R</t>
  </si>
  <si>
    <t>MC5IN04237</t>
  </si>
  <si>
    <t>MC5IN04238</t>
  </si>
  <si>
    <t>MC5I05767N</t>
  </si>
  <si>
    <t>MC5I06165N</t>
  </si>
  <si>
    <t>MC5I05549N</t>
  </si>
  <si>
    <t>MC5I06682N</t>
  </si>
  <si>
    <t>MC5I06674N</t>
  </si>
  <si>
    <t>MC5I05528N</t>
  </si>
  <si>
    <t>MC5I06638N</t>
  </si>
  <si>
    <t>MC5I06639N</t>
  </si>
  <si>
    <t>MC5IN04243</t>
  </si>
  <si>
    <t>MC5IN04244</t>
  </si>
  <si>
    <t>MC5I05548N</t>
  </si>
  <si>
    <t>MC5IN04241</t>
  </si>
  <si>
    <t>MC5IN04240</t>
  </si>
  <si>
    <t>MC5IN04245</t>
  </si>
  <si>
    <t>MC5I05736N</t>
  </si>
  <si>
    <t>MC5I05737N</t>
  </si>
  <si>
    <t>MC5I06673N</t>
  </si>
  <si>
    <t>MC5I06656N</t>
  </si>
  <si>
    <t>MC5IN01312</t>
  </si>
  <si>
    <t>MC5I05768N</t>
  </si>
  <si>
    <t>MC5IN01313</t>
  </si>
  <si>
    <t>MC5IN02937</t>
  </si>
  <si>
    <t>MC5I05766N</t>
  </si>
  <si>
    <t>MC5IN04239</t>
  </si>
  <si>
    <t>MC5I05765N</t>
  </si>
  <si>
    <t xml:space="preserve">CINTECH 2 </t>
  </si>
  <si>
    <t>MC5I06161N</t>
  </si>
  <si>
    <t>MC5I05753N</t>
  </si>
  <si>
    <t>MC5I06145N</t>
  </si>
  <si>
    <t>MC5I06149N</t>
  </si>
  <si>
    <t>MC5I06148N</t>
  </si>
  <si>
    <t>MC5I06139N</t>
  </si>
  <si>
    <t>MC5I06142N</t>
  </si>
  <si>
    <t>MC5I06150N</t>
  </si>
  <si>
    <t>MC5I06336N</t>
  </si>
  <si>
    <t>MC5I06140N</t>
  </si>
  <si>
    <t>MC5I06152N</t>
  </si>
  <si>
    <t>MC5I06147N</t>
  </si>
  <si>
    <t>MC5I06146N</t>
  </si>
  <si>
    <t>MC5I06141N</t>
  </si>
  <si>
    <t>MC5I06151N</t>
  </si>
  <si>
    <t>MC5I06153N</t>
  </si>
  <si>
    <t>MC5I06158N</t>
  </si>
  <si>
    <t>MC5I06144N</t>
  </si>
  <si>
    <t>MC5I06343N</t>
  </si>
  <si>
    <t>MC5I06155N</t>
  </si>
  <si>
    <t>Platform</t>
  </si>
  <si>
    <t>Nisha, Vasanthan</t>
  </si>
  <si>
    <t>Robin, Dayanand</t>
  </si>
  <si>
    <t>VMAX-1</t>
  </si>
  <si>
    <t>CN498700237</t>
  </si>
  <si>
    <t>IP2L3-E-AD12 - AD13</t>
  </si>
  <si>
    <t>172.19.208.151</t>
  </si>
  <si>
    <t>SHANGHAI NANHUI DC</t>
  </si>
  <si>
    <t>CK295700499</t>
  </si>
  <si>
    <t>CK295700608</t>
  </si>
  <si>
    <t>CK295700613</t>
  </si>
  <si>
    <t>CK295700478</t>
  </si>
  <si>
    <t>CK295700518</t>
  </si>
  <si>
    <t>CK295700611</t>
  </si>
  <si>
    <t>Row 45 CT2 B1-E-058CA</t>
  </si>
  <si>
    <t>Row 45 CT2 B1-E-058BX</t>
  </si>
  <si>
    <t>Row 48 CT2 B1-E-045CA</t>
  </si>
  <si>
    <t>Row 08 IAD25-E-35</t>
  </si>
  <si>
    <t>Row 09 IAD25-E-36</t>
  </si>
  <si>
    <t xml:space="preserve">Row 13 (AST4-DC2-E032) </t>
  </si>
  <si>
    <t>172.19.107.15</t>
  </si>
  <si>
    <t>172.19.107.16</t>
  </si>
  <si>
    <t>172.19.107.17</t>
  </si>
  <si>
    <t>172.19.232.44</t>
  </si>
  <si>
    <t>172.19.232.45</t>
  </si>
  <si>
    <t>10.186.172.151</t>
  </si>
  <si>
    <t>VMAX 40K</t>
  </si>
  <si>
    <t>163.37.197.209</t>
  </si>
  <si>
    <t>10.186.71.16</t>
  </si>
  <si>
    <t>CK292602398</t>
  </si>
  <si>
    <t>AST3-DC6-E002C (Row 10)</t>
  </si>
  <si>
    <t>10.186.71.17</t>
  </si>
  <si>
    <t>CK292603631</t>
  </si>
  <si>
    <t>AST3-DC6-E003B (Row 13)</t>
  </si>
  <si>
    <t>10.186.71.18</t>
  </si>
  <si>
    <t>CK292603629</t>
  </si>
  <si>
    <t>AST3-DC6-E004D (Row 8)</t>
  </si>
  <si>
    <t>10.186.71.19</t>
  </si>
  <si>
    <t>172.19.107.93</t>
  </si>
  <si>
    <t>172.19.107.45</t>
  </si>
  <si>
    <t>172.19.107.50</t>
  </si>
  <si>
    <t>10.186.172.142</t>
  </si>
  <si>
    <t>10.186.172.150</t>
  </si>
  <si>
    <t>CT2B1</t>
  </si>
  <si>
    <t>AST4-DC2</t>
  </si>
  <si>
    <t>AST3-DC6</t>
  </si>
  <si>
    <t>JAN-14 to DEC-14</t>
  </si>
  <si>
    <t>IP2L3-E-AK18, E-AK19</t>
  </si>
  <si>
    <t>CK498700161</t>
  </si>
  <si>
    <t>clixip170</t>
  </si>
  <si>
    <t>AST4</t>
  </si>
  <si>
    <t>IAD23-E-14</t>
  </si>
  <si>
    <t>hlixiu634</t>
  </si>
  <si>
    <t>hlixiu170/clixip170</t>
  </si>
  <si>
    <t>apacsgexhmgtv01/apacsgwinp1092</t>
  </si>
  <si>
    <t>apacsgexhmgtv01/apachkwinc1090</t>
  </si>
  <si>
    <t>ssunsmm01/apacsgexhmgtv01 / apachkexhmgtv01</t>
  </si>
  <si>
    <t>Code upgrRDP ( AD - APPC Domain)e  Handled by</t>
  </si>
  <si>
    <t>323 SILOM RORDP ( AD - APPC Domain), SILOM, BANGRAK</t>
  </si>
  <si>
    <t>399 SUKHUMVIT RORDP ( AD - APPC Domain), KLONGTOEY NUA, WATTANA</t>
  </si>
  <si>
    <t>399 CHAI WAN RORDP ( AD - APPC Domain), CHAI WAN</t>
  </si>
  <si>
    <t>5678 YANGGAO SOUTH RORDP ( AD - APPC Domain)</t>
  </si>
  <si>
    <t>NO 16 SECTION 4, NAN-KING EAST RORDP ( AD - APPC Domain)</t>
  </si>
  <si>
    <t>HK-iRDP ( AD - APPC Domain)</t>
  </si>
  <si>
    <t>RDP ( AD - APPC Domain)</t>
  </si>
  <si>
    <t xml:space="preserve">Access to Mgmt Station </t>
  </si>
  <si>
    <t>Mgmt  Station</t>
  </si>
  <si>
    <t>Access to Device</t>
  </si>
  <si>
    <t>ssh ( Local ID)</t>
  </si>
  <si>
    <t>swsa</t>
  </si>
  <si>
    <t>pbrun ksh</t>
  </si>
  <si>
    <t>navishere ( Local ID)</t>
  </si>
  <si>
    <t>unisphere(  LDAP - APPC Domain)</t>
  </si>
  <si>
    <t>unisphere ( Local ID)</t>
  </si>
  <si>
    <t>unisphere ( LDAP - APAC Domain)</t>
  </si>
  <si>
    <t>unisphere (  Local ID)</t>
  </si>
  <si>
    <t>XIV GUI ( Local ID)</t>
  </si>
  <si>
    <t xml:space="preserve">Device Manager </t>
  </si>
  <si>
    <t>ECC/DCNM/Tuning Manager Access</t>
  </si>
  <si>
    <t xml:space="preserve">ssh (KRB) </t>
  </si>
  <si>
    <t>ssh (KRB)</t>
  </si>
  <si>
    <t>DCNM Client(9513)</t>
  </si>
  <si>
    <t>DCNM Client(9124)</t>
  </si>
  <si>
    <t>DCNM (9222i)</t>
  </si>
  <si>
    <t>DCNM (9509)</t>
  </si>
  <si>
    <t>APAC ECC Access Procedure</t>
  </si>
  <si>
    <t>pbrun storbg1//PPAK/pbrun &lt;soe id &gt;</t>
  </si>
  <si>
    <t>FCNMM114700132</t>
  </si>
  <si>
    <t>10.170.251.224/225</t>
  </si>
  <si>
    <t>Mumbai NKP 6th Flr A-08</t>
  </si>
  <si>
    <t>BANGKOK</t>
  </si>
  <si>
    <t>CHENNIA</t>
  </si>
  <si>
    <t>KOREA</t>
  </si>
  <si>
    <t>39, DA-DONG, JUNG-GU</t>
  </si>
  <si>
    <t>CK200071600600</t>
  </si>
  <si>
    <t>163.36.82.39</t>
  </si>
  <si>
    <t>163.36.82.40</t>
  </si>
  <si>
    <t>163.36.82.41/42</t>
  </si>
  <si>
    <t>17740</t>
  </si>
  <si>
    <t>17395</t>
  </si>
  <si>
    <t>CT2L1-S81</t>
  </si>
  <si>
    <t>163.37.197.174</t>
  </si>
  <si>
    <t>SymmID</t>
  </si>
  <si>
    <t>Type</t>
  </si>
  <si>
    <t>Management host</t>
  </si>
  <si>
    <t>Current Microcode</t>
  </si>
  <si>
    <t>Upgrade History</t>
  </si>
  <si>
    <t>Version</t>
  </si>
  <si>
    <t>RFC/Date</t>
  </si>
  <si>
    <t>290105366</t>
  </si>
  <si>
    <t>SG</t>
  </si>
  <si>
    <t>JFP</t>
  </si>
  <si>
    <t>17931488 (02-Mar-14)</t>
  </si>
  <si>
    <t>16031132 (07-Oct-12)</t>
  </si>
  <si>
    <t>14609831 (13-Nov-11)</t>
  </si>
  <si>
    <t>5773.163.113</t>
  </si>
  <si>
    <t>14247220 (14-Aug-11)</t>
  </si>
  <si>
    <t>5773.160.111</t>
  </si>
  <si>
    <t>13287878 (12-Dec-10)</t>
  </si>
  <si>
    <t>290301222</t>
  </si>
  <si>
    <t>Stratus</t>
  </si>
  <si>
    <t>DMX3-6</t>
  </si>
  <si>
    <t>292600224</t>
  </si>
  <si>
    <t>5876.268.174</t>
  </si>
  <si>
    <t>CHG0000330839 (17-Aug-14)</t>
  </si>
  <si>
    <t>17945517 (09-Mar-14)</t>
  </si>
  <si>
    <t>16851476 (21-Apr-13)</t>
  </si>
  <si>
    <t>5875.231.172</t>
  </si>
  <si>
    <t>15010996 (26-Feb-12)</t>
  </si>
  <si>
    <t>14672515 (27-Nov-11)</t>
  </si>
  <si>
    <t>5874.242.191</t>
  </si>
  <si>
    <t>13602000 (13-Mar-11)</t>
  </si>
  <si>
    <t>292602662</t>
  </si>
  <si>
    <t>15140105 (25-Mar-12)</t>
  </si>
  <si>
    <t>292603607</t>
  </si>
  <si>
    <t>CT2B1-E-006CA</t>
  </si>
  <si>
    <t>CHG0000341604 (24-Aug-14)</t>
  </si>
  <si>
    <t>CHG0000194430 (18-May-14)</t>
  </si>
  <si>
    <t>17445685 (22-Sep-13)</t>
  </si>
  <si>
    <t>292603613</t>
  </si>
  <si>
    <t>CT2B1-E-007BX</t>
  </si>
  <si>
    <t>Non-Rep</t>
  </si>
  <si>
    <t>CHG0000163137 (27-Apr-14)</t>
  </si>
  <si>
    <t>292603628</t>
  </si>
  <si>
    <t>CT2B1-E-019BQ</t>
  </si>
  <si>
    <t>292603943</t>
  </si>
  <si>
    <t>CT2B1-E021BP</t>
  </si>
  <si>
    <t>16897635 (19-May-13)</t>
  </si>
  <si>
    <t>292603979</t>
  </si>
  <si>
    <t>CT2B1-E-013BX</t>
  </si>
  <si>
    <t>Flexcube</t>
  </si>
  <si>
    <t>295700507</t>
  </si>
  <si>
    <t>CT2L1-E-054H</t>
  </si>
  <si>
    <t>295700613</t>
  </si>
  <si>
    <t>CT2B1-E-004BY</t>
  </si>
  <si>
    <t>492600122</t>
  </si>
  <si>
    <t>CT2B1-E102</t>
  </si>
  <si>
    <t>17866762 (9-Feb-14)</t>
  </si>
  <si>
    <t>15139941 (18-Mar-12)</t>
  </si>
  <si>
    <t>CT2B1-E118</t>
  </si>
  <si>
    <t>492600393</t>
  </si>
  <si>
    <t>CT2B1-E-014BY</t>
  </si>
  <si>
    <t>495700035</t>
  </si>
  <si>
    <t>CT2L1- Row 55 -E-CT2L1-E-127I</t>
  </si>
  <si>
    <t>BUNK</t>
  </si>
  <si>
    <t>ssunacs8</t>
  </si>
  <si>
    <t>HK</t>
  </si>
  <si>
    <t>hsunsmm02</t>
  </si>
  <si>
    <t>16691323 (24-Mar-13)</t>
  </si>
  <si>
    <t>14495625 (23-Oct-11)</t>
  </si>
  <si>
    <t>IAD25-E33</t>
  </si>
  <si>
    <t>CHG0000287924 (20-Jul-14)</t>
  </si>
  <si>
    <t>17810194 (19-Jan-14)</t>
  </si>
  <si>
    <t>15010981 (19-Feb-12)</t>
  </si>
  <si>
    <t>5874.248.194</t>
  </si>
  <si>
    <t>IAD22-E11</t>
  </si>
  <si>
    <t>IAD27-E56</t>
  </si>
  <si>
    <t>16798281 (07-Apr-13)</t>
  </si>
  <si>
    <t>290103014</t>
  </si>
  <si>
    <t>AST4-DC2-E28</t>
  </si>
  <si>
    <t>14484875 (16-Oct-11)</t>
  </si>
  <si>
    <t>292602398</t>
  </si>
  <si>
    <t>CHG0000312423 (03-Aug-14)</t>
  </si>
  <si>
    <t>CHG0000106948 (06-Apr-14)</t>
  </si>
  <si>
    <t>292603609</t>
  </si>
  <si>
    <t>AST4-DC2-E13B</t>
  </si>
  <si>
    <t>ICG</t>
  </si>
  <si>
    <t>CHG0000299267 (27-Jul-14)</t>
  </si>
  <si>
    <t>17836251 (26-Jan-14)</t>
  </si>
  <si>
    <t>292603629</t>
  </si>
  <si>
    <t>292603631</t>
  </si>
  <si>
    <t>AST4-DC2-E017</t>
  </si>
  <si>
    <t>AST4-DC2-E020</t>
  </si>
  <si>
    <t>295700517</t>
  </si>
  <si>
    <t>CHG0000140761 (20-Apr-14)</t>
  </si>
  <si>
    <t>295700527</t>
  </si>
  <si>
    <t>CHG0000322788 (10-Aug-14)</t>
  </si>
  <si>
    <t>AST4-DC2-E10</t>
  </si>
  <si>
    <t>492600392</t>
  </si>
  <si>
    <t>AST3-DC6-E001C (Row 7)</t>
  </si>
  <si>
    <t>295700611</t>
  </si>
  <si>
    <t>AST4-DC2–E032</t>
  </si>
  <si>
    <t>IAD23-E14</t>
  </si>
  <si>
    <t>16828216 (14-Apr-13)</t>
  </si>
  <si>
    <t>492600021</t>
  </si>
  <si>
    <t>CN</t>
  </si>
  <si>
    <t>IP2L3-E-M19, E-M20</t>
  </si>
  <si>
    <t>clixip155/170</t>
  </si>
  <si>
    <t>17056789 (04-Aug-13)</t>
  </si>
  <si>
    <t>498700161</t>
  </si>
  <si>
    <t>VMAX10K</t>
  </si>
  <si>
    <t>498700237</t>
  </si>
  <si>
    <t>IP2L3-E-AD12, AD13</t>
  </si>
  <si>
    <t>298701068</t>
  </si>
  <si>
    <t>CN COB</t>
  </si>
  <si>
    <t>498700157</t>
  </si>
  <si>
    <t>292601913</t>
  </si>
  <si>
    <t>IAD22-E1</t>
  </si>
  <si>
    <t>17040799 (02-Jun-13)</t>
  </si>
  <si>
    <t>295700478</t>
  </si>
  <si>
    <t xml:space="preserve">Row 08 IAD25-E-35 </t>
  </si>
  <si>
    <t>294901296</t>
  </si>
  <si>
    <t>IN</t>
  </si>
  <si>
    <t>VMAX-1SE</t>
  </si>
  <si>
    <t>inbrdcsan01</t>
  </si>
  <si>
    <t>17541823 (11-Jan-14)</t>
  </si>
  <si>
    <t>17064051 (9-Jun-13)</t>
  </si>
  <si>
    <t>298700651</t>
  </si>
  <si>
    <t>inbrdccmerbkp02</t>
  </si>
  <si>
    <t>CHG0000330920 (17-Aug-14)</t>
  </si>
  <si>
    <t>298700658</t>
  </si>
  <si>
    <t>298700649</t>
  </si>
  <si>
    <t>inbrdccgmbkp02</t>
  </si>
  <si>
    <t>Return to EMC</t>
  </si>
  <si>
    <t>290103762</t>
  </si>
  <si>
    <t>IAD25-E26</t>
  </si>
  <si>
    <t>Sunset</t>
  </si>
  <si>
    <t>290103429</t>
  </si>
  <si>
    <t>CT2L1-E147-E149</t>
  </si>
  <si>
    <t>14213291 (07-Aug-11)</t>
  </si>
  <si>
    <t>290103486</t>
  </si>
  <si>
    <t>CT2L1-E150-E152</t>
  </si>
  <si>
    <t>492600409</t>
  </si>
  <si>
    <t>492600146</t>
  </si>
  <si>
    <t>295700499</t>
  </si>
  <si>
    <t>295700608</t>
  </si>
  <si>
    <t>295700518</t>
  </si>
  <si>
    <t>hostname</t>
  </si>
  <si>
    <t>ip</t>
  </si>
  <si>
    <t>OS</t>
  </si>
  <si>
    <t>SE version</t>
  </si>
  <si>
    <t>ssunsmm01</t>
  </si>
  <si>
    <t>163.37.241.20</t>
  </si>
  <si>
    <t>SunOS ssunsmm01 5.10 Generic_147440-27 sun4u sparc SUNW,Sun-Fire-V490</t>
  </si>
  <si>
    <t>ssunsmm02</t>
  </si>
  <si>
    <t>163.37.238.14</t>
  </si>
  <si>
    <t>SunOS ssunsmm02 5.10 Generic_147440-27 sun4u sparc SUNW,Sun-Fire-V490</t>
  </si>
  <si>
    <t>129.14.10.5</t>
  </si>
  <si>
    <t>SunOS hsunsmm02 5.10 Generic_147440-27 sun4u sparc SUNW,Sun-Fire-V490</t>
  </si>
  <si>
    <t>169.165.5.11</t>
  </si>
  <si>
    <t>Linux hlixiu170.apac.nsroot.net 2.6.18-348.4.1.el5 #1 SMP Fri Mar 22 05:41:51 EDT 2013 x86_64 x86_64 x86_64 GNU/Linux</t>
  </si>
  <si>
    <t>clixip155</t>
  </si>
  <si>
    <t>169.179.35.29</t>
  </si>
  <si>
    <t>Linux clixip155.apac.nsroot.net 2.6.18-238.45.1.el5 #1 SMP Thu Sep 20 12:19:35 EDT 2012 x86_64 x86_64 x86_64 GNU/Linux</t>
  </si>
  <si>
    <t>169.179.35.35</t>
  </si>
  <si>
    <t>Linux clixip170.apac.nsroot.net 2.6.18-238.45.1.el5 #1 SMP Thu Sep 20 12:19:35 EDT 2012 x86_64 x86_64 x86_64 GNU/Linux</t>
  </si>
  <si>
    <t>169.181.17.24</t>
  </si>
  <si>
    <t>Linux hlixiu633.apac.nsroot.net 2.6.18-348.4.1.el5 #1 SMP Fri Mar 22 05:41:51 EDT 2013 x86_64 x86_64 x86_64 GNU/Linux</t>
  </si>
  <si>
    <t>169.179.82.11</t>
  </si>
  <si>
    <t>Linux hlixiu634.apac.nsroot.net 2.6.18-348.4.1.el5 #1 SMP Fri Mar 22 05:41:51 EDT 2013 x86_64 x86_64 x86_64 GNU/Linux</t>
  </si>
  <si>
    <t>169.179.108.69</t>
  </si>
  <si>
    <t>Linux slixip167.apac.nsroot.net 2.6.18-238.45.1.el5 #1 SMP Thu Sep 20 12:19:35 EDT 2012 x86_64 x86_64 x86_64 GNU/Linux</t>
  </si>
  <si>
    <t>163.37.189.185</t>
  </si>
  <si>
    <t>SunOS ssunacs8 5.10 Generic_147440-27 sun4u sparc SUNW,Sun-Fire-V240</t>
  </si>
  <si>
    <t xml:space="preserve">Current Certified Code </t>
  </si>
  <si>
    <t xml:space="preserve">                          SINGAPORE</t>
  </si>
  <si>
    <t>Switch Name</t>
  </si>
  <si>
    <t>Serial No:</t>
  </si>
  <si>
    <t>Chassis S No</t>
  </si>
  <si>
    <t>Env</t>
  </si>
  <si>
    <t>Completed
5.2(8b)</t>
  </si>
  <si>
    <t>Target Date
5.2(8c)</t>
  </si>
  <si>
    <t>Completed
5.2(8c)</t>
  </si>
  <si>
    <t>Completed Date</t>
  </si>
  <si>
    <t>Completed
5.2(8d)</t>
  </si>
  <si>
    <t>JAE1149A1P4</t>
  </si>
  <si>
    <t>Backup-NAS</t>
  </si>
  <si>
    <t>Hong Kong</t>
  </si>
  <si>
    <t>JAF13512XWY</t>
  </si>
  <si>
    <t>JAF13512XXV</t>
  </si>
  <si>
    <t>Backup-Legato</t>
  </si>
  <si>
    <t>JAF14060Z0Y</t>
  </si>
  <si>
    <t>Backup</t>
  </si>
  <si>
    <t>JAE1149A1T8</t>
  </si>
  <si>
    <t>Singapore</t>
  </si>
  <si>
    <t>JAE1149A1T5</t>
  </si>
  <si>
    <t>JAF1442U093</t>
  </si>
  <si>
    <t>JAF1442U099</t>
  </si>
  <si>
    <t>Not in use</t>
  </si>
  <si>
    <t>JAE1149A1NJ</t>
  </si>
  <si>
    <t>JAF1404061Y</t>
  </si>
  <si>
    <t>JAF14091631</t>
  </si>
  <si>
    <t>JAF1409162Z</t>
  </si>
  <si>
    <t>TWCPBSW01</t>
  </si>
  <si>
    <t>FOX1340GP3L</t>
  </si>
  <si>
    <t>JAF134724U6</t>
  </si>
  <si>
    <t>Taiwan</t>
  </si>
  <si>
    <t>TWCPBSW02</t>
  </si>
  <si>
    <t>FOX1340GP4Y</t>
  </si>
  <si>
    <t>JAF1347245X</t>
  </si>
  <si>
    <t>JAF143886X2</t>
  </si>
  <si>
    <t>ICG-PROD</t>
  </si>
  <si>
    <t>Malaysia</t>
  </si>
  <si>
    <t>JAF1438844X</t>
  </si>
  <si>
    <t>JAF1449V462</t>
  </si>
  <si>
    <t>Exchange</t>
  </si>
  <si>
    <t>Australia</t>
  </si>
  <si>
    <t>JAF1449V989</t>
  </si>
  <si>
    <t>JAF1449V42Z</t>
  </si>
  <si>
    <t>JAF1449V895</t>
  </si>
  <si>
    <t>JAF15050XXY</t>
  </si>
  <si>
    <t>JAF1449V3YZ</t>
  </si>
  <si>
    <t>JAF1449V864</t>
  </si>
  <si>
    <t>JAF1449V757</t>
  </si>
  <si>
    <t>TWKHBSW01</t>
  </si>
  <si>
    <t>FOX1340GP4T</t>
  </si>
  <si>
    <t>JAF134724U7</t>
  </si>
  <si>
    <t>TWKHBSW02</t>
  </si>
  <si>
    <t>FOX1340GP3N</t>
  </si>
  <si>
    <t>JAF13472499</t>
  </si>
  <si>
    <t>Berylnaslibrary</t>
  </si>
  <si>
    <t>FOX1407GR9L</t>
  </si>
  <si>
    <t>JAF1409AJHR</t>
  </si>
  <si>
    <t>NAS NDMP</t>
  </si>
  <si>
    <t>CISCO-MER</t>
  </si>
  <si>
    <t>FOX1407GP73</t>
  </si>
  <si>
    <t>JAF1411AKLD</t>
  </si>
  <si>
    <t>JAF152459UU</t>
  </si>
  <si>
    <t>ICG-VNX PROD</t>
  </si>
  <si>
    <t>Thailand</t>
  </si>
  <si>
    <t>FOX11050CRS</t>
  </si>
  <si>
    <t>JAB1122N88T</t>
  </si>
  <si>
    <t>JAF150816V9</t>
  </si>
  <si>
    <t>ICG-VNX COB</t>
  </si>
  <si>
    <t>JAF152661X4</t>
  </si>
  <si>
    <t>JAF13523296</t>
  </si>
  <si>
    <t>JAF13523271</t>
  </si>
  <si>
    <t>JAF13523297</t>
  </si>
  <si>
    <t>JAF1352329Z</t>
  </si>
  <si>
    <t>JAF14142675</t>
  </si>
  <si>
    <t>Indonesia</t>
  </si>
  <si>
    <t>JAF14142676</t>
  </si>
  <si>
    <t>JAF1410172U</t>
  </si>
  <si>
    <t>JAF14142678</t>
  </si>
  <si>
    <t>JAF13522ZZ4</t>
  </si>
  <si>
    <t>China</t>
  </si>
  <si>
    <t>JAF13523019</t>
  </si>
  <si>
    <t>JAF13522ZX2</t>
  </si>
  <si>
    <t>JAF135230WZ</t>
  </si>
  <si>
    <t>FOX1518G57G</t>
  </si>
  <si>
    <t>JAF15255VZ0</t>
  </si>
  <si>
    <t>FOX1517H32R</t>
  </si>
  <si>
    <t>JAF15255VZU</t>
  </si>
  <si>
    <t>JAF154806Y5</t>
  </si>
  <si>
    <t>CSILFCSWITCH-2</t>
  </si>
  <si>
    <t>JAF154806X0</t>
  </si>
  <si>
    <t>JAF154806Z7</t>
  </si>
  <si>
    <t>JAF15470486</t>
  </si>
  <si>
    <t>MDS9124A</t>
  </si>
  <si>
    <t>FOX1450G8J9</t>
  </si>
  <si>
    <t>JAF1507129X</t>
  </si>
  <si>
    <t>MDS9124B</t>
  </si>
  <si>
    <t>FOX1450GHSM</t>
  </si>
  <si>
    <t>JAF150816Z7</t>
  </si>
  <si>
    <t>JAB1528N2BR</t>
  </si>
  <si>
    <t>SAN COB/UAT</t>
  </si>
  <si>
    <t>JAB1527N285</t>
  </si>
  <si>
    <t>MDS4ESWA02</t>
  </si>
  <si>
    <t>JAB1534N2YB</t>
  </si>
  <si>
    <t>MDS4ESWB02</t>
  </si>
  <si>
    <t>JAB1534N2YE</t>
  </si>
  <si>
    <t>JAB1527N286</t>
  </si>
  <si>
    <t>JAB1528N2BQ</t>
  </si>
  <si>
    <t>FOX1546G7U7</t>
  </si>
  <si>
    <t>JMX1615B0KN</t>
  </si>
  <si>
    <t>FOX1553GKA3</t>
  </si>
  <si>
    <t>JMX1623B17J</t>
  </si>
  <si>
    <t>MDS4ESWA03</t>
  </si>
  <si>
    <t>JMX1637B2DA</t>
  </si>
  <si>
    <t>MDS4ESWB03</t>
  </si>
  <si>
    <t>FOX1606GYXT</t>
  </si>
  <si>
    <t>JMX1636B2BP</t>
  </si>
  <si>
    <t>JAB1501N01L</t>
  </si>
  <si>
    <t>JAB1501N01M</t>
  </si>
  <si>
    <t>JAB1527N283</t>
  </si>
  <si>
    <t>JAB1527N287</t>
  </si>
  <si>
    <t>JAB1435N3K7</t>
  </si>
  <si>
    <t>JAB1435N3KM</t>
  </si>
  <si>
    <t>JAB1212N2FH</t>
  </si>
  <si>
    <t>JAB1306N0KF</t>
  </si>
  <si>
    <t>JAB1209N1KM</t>
  </si>
  <si>
    <t>JAB1209N1KQ</t>
  </si>
  <si>
    <t>JAB1523N1Q0</t>
  </si>
  <si>
    <t>JAB1523N1QA</t>
  </si>
  <si>
    <t>JAB1152NMXY</t>
  </si>
  <si>
    <t>JAB1152NMXD</t>
  </si>
  <si>
    <t>JAB1525N1YF</t>
  </si>
  <si>
    <t>JAB1523N1PZ</t>
  </si>
  <si>
    <t>CT2-MDS05-SW1</t>
  </si>
  <si>
    <t>JAB1152NMXE</t>
  </si>
  <si>
    <t>JAB1210N1YB</t>
  </si>
  <si>
    <t>JAB1312N0ZY</t>
  </si>
  <si>
    <t>JAB1207N1FS</t>
  </si>
  <si>
    <t>JAB1207N1GK</t>
  </si>
  <si>
    <t>CT2-MDS01-SW1</t>
  </si>
  <si>
    <t>JAB1207N1FT</t>
  </si>
  <si>
    <t>JAB1207N1G8</t>
  </si>
  <si>
    <t>JAB1434N3F9</t>
  </si>
  <si>
    <t>JAB1434N3F8</t>
  </si>
  <si>
    <t>CT2-MDS15-SW2</t>
  </si>
  <si>
    <t>JAB1207N1FQ</t>
  </si>
  <si>
    <t>SAN PROD</t>
  </si>
  <si>
    <t>CT2-MDS13-SW2</t>
  </si>
  <si>
    <t>JAB1207N1GJ</t>
  </si>
  <si>
    <t>MDSSCBSWA01</t>
  </si>
  <si>
    <t>FOX1535GKG9</t>
  </si>
  <si>
    <t>JMX1612B0FR</t>
  </si>
  <si>
    <t>MDSSCBSWB01</t>
  </si>
  <si>
    <t>FOX1535GUDU</t>
  </si>
  <si>
    <t>JMX1612B0FU</t>
  </si>
  <si>
    <t>MDSCPBSWA01</t>
  </si>
  <si>
    <t>FOX1414GS7A</t>
  </si>
  <si>
    <t>JAB1419N20S</t>
  </si>
  <si>
    <t>MDSCPBSWB01</t>
  </si>
  <si>
    <t>FOX1535GKHF</t>
  </si>
  <si>
    <t>JMX1612B0FQ</t>
  </si>
  <si>
    <t>MDSKHBSWA01</t>
  </si>
  <si>
    <t>FOX1535GUDX</t>
  </si>
  <si>
    <t>JMX1612B0FS</t>
  </si>
  <si>
    <t>MDSKHBSWB01</t>
  </si>
  <si>
    <t>FOX1535GUE0</t>
  </si>
  <si>
    <t>JMX1612B0FV</t>
  </si>
  <si>
    <t>JAB1510N0ME</t>
  </si>
  <si>
    <t>JAB1523N1P4</t>
  </si>
  <si>
    <t>JAB1523N1PY</t>
  </si>
  <si>
    <t>JAB1501N012</t>
  </si>
  <si>
    <t>JAB1152NMXW</t>
  </si>
  <si>
    <t>JAB1211N21Y</t>
  </si>
  <si>
    <t>JAB1210N1YA</t>
  </si>
  <si>
    <t>JAB1207N1G9</t>
  </si>
  <si>
    <t>JAB1535N300</t>
  </si>
  <si>
    <t>JAB1536N32Y</t>
  </si>
  <si>
    <t>FOX1549G4GA</t>
  </si>
  <si>
    <t>JMX1617B0QL</t>
  </si>
  <si>
    <t>JAB1510N0KK</t>
  </si>
  <si>
    <t>JAB1523N1PH</t>
  </si>
  <si>
    <t>JAB1523N1NT</t>
  </si>
  <si>
    <t>JAB1501N013</t>
  </si>
  <si>
    <t>CT2-MDS05-SW2</t>
  </si>
  <si>
    <t>JAB1152NMY6</t>
  </si>
  <si>
    <t>JAB1211N27P</t>
  </si>
  <si>
    <t>JAB1218N3AY</t>
  </si>
  <si>
    <t>CT2-MDS01-SW2</t>
  </si>
  <si>
    <t>JAB1207N1FR</t>
  </si>
  <si>
    <t>JAB1542N3KP</t>
  </si>
  <si>
    <t>JAB1535N30A</t>
  </si>
  <si>
    <t>FOX1549G4G2</t>
  </si>
  <si>
    <t>JMX1619B0VZ</t>
  </si>
  <si>
    <t>JAB1449N4WB</t>
  </si>
  <si>
    <t>JAB1449N4WK</t>
  </si>
  <si>
    <t>JAB1449N4WR</t>
  </si>
  <si>
    <t>JAB1449N4WJ</t>
  </si>
  <si>
    <t>JAB1533N2T0</t>
  </si>
  <si>
    <t>MDS03INBKC02SW1</t>
  </si>
  <si>
    <t>JAB1533N2T5</t>
  </si>
  <si>
    <t>JMX1615B0M7</t>
  </si>
  <si>
    <t>JMX1615B0M6</t>
  </si>
  <si>
    <t>JMX1615B0M9</t>
  </si>
  <si>
    <t>JMX1615B0KQ</t>
  </si>
  <si>
    <t>JMX1615B0LT</t>
  </si>
  <si>
    <t>JMX1623B17H</t>
  </si>
  <si>
    <t>FOX1645Q07H</t>
  </si>
  <si>
    <t>JMX1648B3EM</t>
  </si>
  <si>
    <t>JMX1648B3DD</t>
  </si>
  <si>
    <t>MDS49CSW1</t>
  </si>
  <si>
    <t>JMX1733B5C0</t>
  </si>
  <si>
    <t>MDS53ESW1</t>
  </si>
  <si>
    <t>JMX1733B5BD</t>
  </si>
  <si>
    <t>MDS57FSW1</t>
  </si>
  <si>
    <t>JMX1733B5BN</t>
  </si>
  <si>
    <t>MDS51CSW1</t>
  </si>
  <si>
    <t>JMX1733B5BQ</t>
  </si>
  <si>
    <t>MDS55ESW1</t>
  </si>
  <si>
    <t>JMX1733B5BP</t>
  </si>
  <si>
    <t>MDS59FSW1</t>
  </si>
  <si>
    <t>JMX1733B5BR</t>
  </si>
  <si>
    <t>MDS3ESWA02</t>
  </si>
  <si>
    <t>FOX1726S02S</t>
  </si>
  <si>
    <t>JMX1733B5BB</t>
  </si>
  <si>
    <t>MDS3ESWB02</t>
  </si>
  <si>
    <t>JMX1733B5BY</t>
  </si>
  <si>
    <t>JAF15081U32</t>
  </si>
  <si>
    <t>ICG/HK-REG(COB)</t>
  </si>
  <si>
    <t>CNICB02AC01</t>
  </si>
  <si>
    <t>JMX1733B5B7</t>
  </si>
  <si>
    <t>JMX1734B5DJ</t>
  </si>
  <si>
    <t>CNICD02AE01</t>
  </si>
  <si>
    <t>JMX1733B5B3</t>
  </si>
  <si>
    <t>JMX1733B5B1</t>
  </si>
  <si>
    <t>JMX1719B4NZ</t>
  </si>
  <si>
    <t>JAF17221UVU</t>
  </si>
  <si>
    <t>JMX1727B52L</t>
  </si>
  <si>
    <t>JAF17241YZ8</t>
  </si>
  <si>
    <t>JMX1719B4NV</t>
  </si>
  <si>
    <t>JMX1716B4JP</t>
  </si>
  <si>
    <t>FOX1609GCEF</t>
  </si>
  <si>
    <t>JAF172118X2</t>
  </si>
  <si>
    <t>FOX1609GC8F</t>
  </si>
  <si>
    <t>JAF17231XUY</t>
  </si>
  <si>
    <t>KRICGEQSW1A</t>
  </si>
  <si>
    <t>AMS16410522</t>
  </si>
  <si>
    <t>BP000000000</t>
  </si>
  <si>
    <t>9148</t>
  </si>
  <si>
    <t>KOREA- ICG PROD</t>
  </si>
  <si>
    <t>Korea</t>
  </si>
  <si>
    <t>KRICGEQSW1B</t>
  </si>
  <si>
    <t>AMS16410186</t>
  </si>
  <si>
    <t>JAF1449V5V6</t>
  </si>
  <si>
    <t>ICG-CX PROD</t>
  </si>
  <si>
    <t>JAF1449V5UV</t>
  </si>
  <si>
    <t>SWITCH1</t>
  </si>
  <si>
    <t>FOX1225H3PA</t>
  </si>
  <si>
    <t>JAF123580X8</t>
  </si>
  <si>
    <t>TAIWAN-NAS</t>
  </si>
  <si>
    <t>SWITCH2</t>
  </si>
  <si>
    <t>FOX1226GR40</t>
  </si>
  <si>
    <t>JAF12368VYX</t>
  </si>
  <si>
    <t>Target Date</t>
  </si>
  <si>
    <t>Current
 Code Level</t>
  </si>
  <si>
    <t>Current CATE Certified  Code</t>
  </si>
  <si>
    <t>5.2(8d)</t>
  </si>
  <si>
    <t>Target Date 
5.2(8d)</t>
  </si>
  <si>
    <t>MDS07SW01</t>
  </si>
  <si>
    <t>Name</t>
  </si>
  <si>
    <t xml:space="preserve">Target Date </t>
  </si>
  <si>
    <t>Sr.Number</t>
  </si>
  <si>
    <t>Flare.Rev</t>
  </si>
  <si>
    <t>2.26.700.5.031</t>
  </si>
  <si>
    <t>SL7FJ110200004</t>
  </si>
  <si>
    <t>CK200083601025</t>
  </si>
  <si>
    <t>3.26.020.5.031</t>
  </si>
  <si>
    <t>CX3-20c</t>
  </si>
  <si>
    <t>02.19.700.5.034</t>
  </si>
  <si>
    <t>CKM00141101132</t>
  </si>
  <si>
    <t>VNX5400</t>
  </si>
  <si>
    <t>CKM00141101133</t>
  </si>
  <si>
    <t>03.24.020.5.022</t>
  </si>
  <si>
    <t>SPA IP</t>
  </si>
  <si>
    <t>SPB IP</t>
  </si>
  <si>
    <t>169.181.41.152</t>
  </si>
  <si>
    <t>eqt (1 server logged in)</t>
  </si>
  <si>
    <t>169.187.161.222</t>
  </si>
  <si>
    <t>163.37.197.36</t>
  </si>
  <si>
    <t>pending mig</t>
  </si>
  <si>
    <t>163.37.197.40</t>
  </si>
  <si>
    <t>10.183.103.40</t>
  </si>
  <si>
    <t>163.37.197.170</t>
  </si>
  <si>
    <t>10.155.64.154</t>
  </si>
  <si>
    <t>163.37.197.194</t>
  </si>
  <si>
    <t>163.37.197.20</t>
  </si>
  <si>
    <t>10.114.46.86</t>
  </si>
  <si>
    <t>10.114.46.87</t>
  </si>
  <si>
    <t>10.170.251.167</t>
  </si>
  <si>
    <t>169.179.23.34</t>
  </si>
  <si>
    <t>163.36.178.212</t>
  </si>
  <si>
    <t>Exch (no active servers)</t>
  </si>
  <si>
    <t>10.70.232.59</t>
  </si>
  <si>
    <t>10.70.224.6</t>
  </si>
  <si>
    <t>129.14.6.45</t>
  </si>
  <si>
    <t>pending upgrade</t>
  </si>
  <si>
    <t>169.165.172.85</t>
  </si>
  <si>
    <t>163.36.82.41</t>
  </si>
  <si>
    <t>163.36.82.42</t>
  </si>
  <si>
    <t>10.70.96.23</t>
  </si>
  <si>
    <t xml:space="preserve">163.36.212.89 </t>
  </si>
  <si>
    <t>163.36.212.90</t>
  </si>
  <si>
    <t>10.70.184.141</t>
  </si>
  <si>
    <t>10.70.184.142</t>
  </si>
  <si>
    <t>10.70.224.126</t>
  </si>
  <si>
    <t>CKM00125002588</t>
  </si>
  <si>
    <t>05.31.00.5.709</t>
  </si>
  <si>
    <t>169.179.143.51</t>
  </si>
  <si>
    <t>169.187.199.67</t>
  </si>
  <si>
    <t>169.187.199.68</t>
  </si>
  <si>
    <t>10.155.64.11</t>
  </si>
  <si>
    <t>10.155.64.12</t>
  </si>
  <si>
    <t>10.217.102.69</t>
  </si>
  <si>
    <t>10.217.102.70</t>
  </si>
  <si>
    <t>129.14.5.166</t>
  </si>
  <si>
    <t>129.14.5.167</t>
  </si>
  <si>
    <t>10.107.243.213</t>
  </si>
  <si>
    <t>10.107.243.214</t>
  </si>
  <si>
    <t>10.107.243.211</t>
  </si>
  <si>
    <t>10.107.243.212</t>
  </si>
  <si>
    <t>169.179.215.13</t>
  </si>
  <si>
    <t>169.179.215.7</t>
  </si>
  <si>
    <t>169.179.245.87</t>
  </si>
  <si>
    <t>169.179.245.88</t>
  </si>
  <si>
    <t>10.183.29.196</t>
  </si>
  <si>
    <t>10.70.96.55</t>
  </si>
  <si>
    <t>169.181.159.134</t>
  </si>
  <si>
    <t>10.70.126.5</t>
  </si>
  <si>
    <t>10.70.126.6</t>
  </si>
  <si>
    <t>10.70.224.129</t>
  </si>
  <si>
    <t>10.70.224.130</t>
  </si>
  <si>
    <t>rmserver agent pend</t>
  </si>
  <si>
    <t>10.70.126.7</t>
  </si>
  <si>
    <t>10.70.126.8</t>
  </si>
  <si>
    <t>10.70.224.131</t>
  </si>
  <si>
    <t>10.70.224.132</t>
  </si>
  <si>
    <t>169.181.159.222</t>
  </si>
  <si>
    <t>169.181.159.223</t>
  </si>
  <si>
    <t>169.191.101.85</t>
  </si>
  <si>
    <t>129.14.6.42</t>
  </si>
  <si>
    <t>10.70.218.155</t>
  </si>
  <si>
    <t>163.36.178.220</t>
  </si>
  <si>
    <t>169.181.159.225</t>
  </si>
  <si>
    <t>163.36.178.91</t>
  </si>
  <si>
    <t>169.181.159.248</t>
  </si>
  <si>
    <t>10.70.56.23</t>
  </si>
  <si>
    <t>10.70.56.25</t>
  </si>
  <si>
    <t>169.191.153.25</t>
  </si>
  <si>
    <t>169.191.100.25</t>
  </si>
  <si>
    <t>10.170.251.224</t>
  </si>
  <si>
    <t>10.170.251.225</t>
  </si>
  <si>
    <t>10.70.232.55</t>
  </si>
  <si>
    <t>169.191.101.49</t>
  </si>
  <si>
    <t>169.187.161.223</t>
  </si>
  <si>
    <t>169.187.130.97</t>
  </si>
  <si>
    <t>10.170.251.169</t>
  </si>
  <si>
    <t>10.170.251.171</t>
  </si>
  <si>
    <t>169.179.23.36</t>
  </si>
  <si>
    <t>10.70.232.57</t>
  </si>
  <si>
    <t>169.181.159.229</t>
  </si>
  <si>
    <t>169.181.159.231</t>
  </si>
  <si>
    <t>169.181.159.227</t>
  </si>
  <si>
    <t>163.36.178.214</t>
  </si>
  <si>
    <t>163.36.178.218</t>
  </si>
  <si>
    <t>163.36.178.216</t>
  </si>
  <si>
    <t>169.191.152.113</t>
  </si>
  <si>
    <t>10.70.96.25</t>
  </si>
  <si>
    <t>10.70.96.27</t>
  </si>
  <si>
    <t>10.70.96.51</t>
  </si>
  <si>
    <t>10.70.96.49</t>
  </si>
  <si>
    <t>169.181.159.117</t>
  </si>
  <si>
    <t>169.181.159.111</t>
  </si>
  <si>
    <t>10.70.96.53</t>
  </si>
  <si>
    <t>10.70.96.47</t>
  </si>
  <si>
    <t>169.181.159.119</t>
  </si>
  <si>
    <t>Current CATE
 certified  - 9/2/2014</t>
  </si>
  <si>
    <t>Migration complete/Pending rollout</t>
  </si>
  <si>
    <t>CX3-20</t>
  </si>
  <si>
    <t>45141</t>
  </si>
  <si>
    <t>SAN Storage</t>
  </si>
  <si>
    <t>SAN Switch</t>
  </si>
  <si>
    <t>MDS 9513</t>
  </si>
  <si>
    <t>MDS 9124</t>
  </si>
  <si>
    <t>MDS 9222i</t>
  </si>
  <si>
    <t>MDS 9509</t>
  </si>
  <si>
    <t>DGC AX4-5</t>
  </si>
  <si>
    <t>DGC CX3-20F</t>
  </si>
  <si>
    <t>DGC CX3-80</t>
  </si>
  <si>
    <t>DGC CX4-120</t>
  </si>
  <si>
    <t>DGC CX4-120C</t>
  </si>
  <si>
    <t>DGC CX4-480</t>
  </si>
  <si>
    <t>SYMM  DMX-3 950</t>
  </si>
  <si>
    <t>SYMM DMX-4 2500</t>
  </si>
  <si>
    <t>SYMM VMAX 1</t>
  </si>
  <si>
    <t>SYMM VMAX 10K</t>
  </si>
  <si>
    <t>SYMM VMAX 40K</t>
  </si>
  <si>
    <t>SYMM VMAX-1</t>
  </si>
  <si>
    <t>SYMM VMAX40K</t>
  </si>
  <si>
    <t>SYMM VMAX6</t>
  </si>
  <si>
    <t>DGC VNX5100</t>
  </si>
  <si>
    <t>HDS USP-V</t>
  </si>
  <si>
    <t>DGC VNX5300</t>
  </si>
  <si>
    <t>DGC VNX5700</t>
  </si>
  <si>
    <t>DGC VNX7500</t>
  </si>
  <si>
    <t>DGC VNX7600</t>
  </si>
  <si>
    <t>HDS VSP</t>
  </si>
  <si>
    <t>Log review</t>
  </si>
  <si>
    <t>SEMS</t>
  </si>
  <si>
    <t>CKM00142501600</t>
  </si>
  <si>
    <t>CT2L1-E-100W</t>
  </si>
  <si>
    <t>CKM00142601511</t>
  </si>
  <si>
    <t>CKM00140101266</t>
  </si>
  <si>
    <t>CT2L1-I-100U</t>
  </si>
  <si>
    <t>CKM00142501085</t>
  </si>
  <si>
    <t>CKM00142500995</t>
  </si>
  <si>
    <t>CT2L1-I-100S</t>
  </si>
  <si>
    <t>CKM00142601275</t>
  </si>
  <si>
    <t>XtremIO</t>
  </si>
  <si>
    <t>163.36.186.176</t>
  </si>
  <si>
    <t>163.36.186.175</t>
  </si>
  <si>
    <t>163.36.186.174</t>
  </si>
  <si>
    <t>163.36.186.173</t>
  </si>
  <si>
    <t>163.36.186.172</t>
  </si>
  <si>
    <t>163.36.186.86</t>
  </si>
  <si>
    <t>CKM00140501045</t>
  </si>
  <si>
    <t>CKM00140501307</t>
  </si>
  <si>
    <t>CKM00141400023</t>
  </si>
  <si>
    <t>CKM00140501044</t>
  </si>
  <si>
    <t>CKM00142100388</t>
  </si>
  <si>
    <t>CKM00142100220</t>
  </si>
  <si>
    <t>CKM00142603405</t>
  </si>
  <si>
    <t xml:space="preserve">CKM00142502596 </t>
  </si>
  <si>
    <t>AST3-DC5-I005</t>
  </si>
  <si>
    <t>AST3-DC5-I007</t>
  </si>
  <si>
    <t>AST3-DC5-I008</t>
  </si>
  <si>
    <t>AST3-DC5-I010</t>
  </si>
  <si>
    <t>3.0.0-42</t>
  </si>
  <si>
    <t>ASIATONE</t>
  </si>
  <si>
    <t xml:space="preserve">hkgctisvxms8001 </t>
  </si>
  <si>
    <t>hkgctisvxms8002</t>
  </si>
  <si>
    <t>hkgctisvxms8003</t>
  </si>
  <si>
    <t>hkgctisvxms8004</t>
  </si>
  <si>
    <t>hkgctisvxms8005</t>
  </si>
  <si>
    <t>hkgctisvxms8006</t>
  </si>
  <si>
    <t>hkgctisvxms8007</t>
  </si>
  <si>
    <t>hkgctisvxms8008</t>
  </si>
  <si>
    <t xml:space="preserve">sinctisvxms8008 </t>
  </si>
  <si>
    <t>sinctisvxms8007</t>
  </si>
  <si>
    <t>sinctisvxms8006</t>
  </si>
  <si>
    <t>sinctisvxms8005</t>
  </si>
  <si>
    <t>sinctisvxms8004</t>
  </si>
  <si>
    <t>sinctisvxms8003</t>
  </si>
  <si>
    <t>CKM00140101436</t>
  </si>
  <si>
    <t>CKM00140101248</t>
  </si>
  <si>
    <t>CT2L1-I-104K</t>
  </si>
  <si>
    <t>163.36.108.163</t>
  </si>
  <si>
    <t>163.36.108.169</t>
  </si>
  <si>
    <t>163.36.108.186</t>
  </si>
  <si>
    <t>163.36.108.199</t>
  </si>
  <si>
    <t>163.36.108.202</t>
  </si>
  <si>
    <t>163.36.108.203</t>
  </si>
  <si>
    <t>163.36.108.204</t>
  </si>
  <si>
    <t>169.181.190.228</t>
  </si>
  <si>
    <t>sinctisvxms8002</t>
  </si>
  <si>
    <t>sinctisvxms8001</t>
  </si>
  <si>
    <t>Nisha Vasanthan</t>
  </si>
  <si>
    <t>SL7E1081900011</t>
  </si>
  <si>
    <t>SLE1082200114</t>
  </si>
  <si>
    <t>CK200085000975</t>
  </si>
  <si>
    <t>FCNMM105000280</t>
  </si>
  <si>
    <t>JAPAN</t>
  </si>
  <si>
    <t>TSURUMI</t>
  </si>
  <si>
    <t>FCNCP102500033</t>
  </si>
  <si>
    <t>CX4</t>
  </si>
  <si>
    <t>JPN0013EXC_SP_A/JPN0013EXC_SP_B</t>
  </si>
  <si>
    <t>JPN0011CSJ_SP_A/JPN0011CSJ_SP_B</t>
  </si>
  <si>
    <t>C24-18</t>
  </si>
  <si>
    <t>C08-11</t>
  </si>
  <si>
    <t>cx3-10</t>
  </si>
  <si>
    <t>02.23.050.5.703</t>
  </si>
  <si>
    <t xml:space="preserve"> 03.26.xxx.5.010</t>
  </si>
  <si>
    <t>03.26.xxx.5.010</t>
  </si>
  <si>
    <t> 169.180.206.99</t>
  </si>
  <si>
    <t> 169.180.206.107</t>
  </si>
  <si>
    <t>169.180.206.109</t>
  </si>
  <si>
    <t>169.180.206.112</t>
  </si>
  <si>
    <t>169.180.206.114</t>
  </si>
  <si>
    <t>169.180.206.67</t>
  </si>
  <si>
    <t>169.180.210.90</t>
  </si>
  <si>
    <t>169.180.210.91</t>
  </si>
  <si>
    <t>169.180.195.51</t>
  </si>
  <si>
    <t>169.180.195.52</t>
  </si>
  <si>
    <t>169.180.206.114/169.180.206.67</t>
  </si>
  <si>
    <t>169.180.210.90/169.180.210.91</t>
  </si>
  <si>
    <t>169.180.195.51/169.180.195.52</t>
  </si>
  <si>
    <t>OSAKA</t>
  </si>
  <si>
    <t>SL7E1080100024</t>
  </si>
  <si>
    <t>SL7E1081700099</t>
  </si>
  <si>
    <t>CK200085100183</t>
  </si>
  <si>
    <t>SL7F11050000005</t>
  </si>
  <si>
    <t>FCNCP102500122</t>
  </si>
  <si>
    <t>JPN0008EXC_SP_A/JPN0008EXC_SP_B</t>
  </si>
  <si>
    <t>JPN0012CSJ_SP_A/JPN0012CSJ_SP_B</t>
  </si>
  <si>
    <t>C44-05</t>
  </si>
  <si>
    <t>161.75.106.96/161.75.106.97</t>
  </si>
  <si>
    <t>161.75.140.51/161.75.140.52</t>
  </si>
  <si>
    <t>000292601599</t>
  </si>
  <si>
    <t>000292601529</t>
  </si>
  <si>
    <t>000292601601</t>
  </si>
  <si>
    <t>FOX1123078R</t>
  </si>
  <si>
    <t>FOX111801T1</t>
  </si>
  <si>
    <t>FOX112204KC</t>
  </si>
  <si>
    <t>FOX111801T4</t>
  </si>
  <si>
    <t>FOX1417G9XN</t>
  </si>
  <si>
    <t>FOX1417G9XP</t>
  </si>
  <si>
    <t>FOX1417GA01</t>
  </si>
  <si>
    <t>FOX1417GA06</t>
  </si>
  <si>
    <t>FOX1222HEYG</t>
  </si>
  <si>
    <t>FOX1229H117</t>
  </si>
  <si>
    <t>FOX1228GRBC</t>
  </si>
  <si>
    <t>FOX1228GRBF</t>
  </si>
  <si>
    <t>FOX10451073</t>
  </si>
  <si>
    <t>FOX1045107E</t>
  </si>
  <si>
    <t>FOX104405RP</t>
  </si>
  <si>
    <t>FOX11040AFN</t>
  </si>
  <si>
    <t>@TOKYO</t>
  </si>
  <si>
    <t>MDS-9513</t>
  </si>
  <si>
    <t>169.180.208.63</t>
  </si>
  <si>
    <t>169.180.209.63</t>
  </si>
  <si>
    <t>161.75.128.63</t>
  </si>
  <si>
    <t>161.75.129.63</t>
  </si>
  <si>
    <t>169.180.204.11</t>
  </si>
  <si>
    <t>169.180.204.12</t>
  </si>
  <si>
    <t>169.180.204.13</t>
  </si>
  <si>
    <t>169.180.204.14</t>
  </si>
  <si>
    <t>161.75.133.11</t>
  </si>
  <si>
    <t>161.75.133.12</t>
  </si>
  <si>
    <t>161.75.133.13</t>
  </si>
  <si>
    <t>161.75.133.14</t>
  </si>
  <si>
    <t>10.239.40.232</t>
  </si>
  <si>
    <t>10.239.40.233</t>
  </si>
  <si>
    <t>10.239.40.234</t>
  </si>
  <si>
    <t>10.239.40.235</t>
  </si>
  <si>
    <t>C12-18 </t>
  </si>
  <si>
    <t>C12-19</t>
  </si>
  <si>
    <t>C48-06</t>
  </si>
  <si>
    <t>C48-01</t>
  </si>
  <si>
    <t>C16-19 </t>
  </si>
  <si>
    <t>C16-20 </t>
  </si>
  <si>
    <t>C21-01 </t>
  </si>
  <si>
    <t>C21-02</t>
  </si>
  <si>
    <t>C21-02 </t>
  </si>
  <si>
    <t>7C-H02</t>
  </si>
  <si>
    <t xml:space="preserve">7C-H01 </t>
  </si>
  <si>
    <t xml:space="preserve">7C-H02 </t>
  </si>
  <si>
    <t>sanjpntok-mds9513-01</t>
  </si>
  <si>
    <t>sanjpntok-mds9513-02</t>
  </si>
  <si>
    <t>sanjpnosk-mds9513-01</t>
  </si>
  <si>
    <t>sanjpnosk-mds9513-02</t>
  </si>
  <si>
    <t>tsu01mds</t>
  </si>
  <si>
    <t>tsu02mds</t>
  </si>
  <si>
    <t>tsu03mds</t>
  </si>
  <si>
    <t>tsu04mds</t>
  </si>
  <si>
    <t>OSN01MDS</t>
  </si>
  <si>
    <t>OSN02MDS</t>
  </si>
  <si>
    <t>OSN03MDS</t>
  </si>
  <si>
    <t>OSN04MDS</t>
  </si>
  <si>
    <t>tka01mds</t>
  </si>
  <si>
    <t>tka02mds</t>
  </si>
  <si>
    <t>tka03mds</t>
  </si>
  <si>
    <t>tka04mds</t>
  </si>
  <si>
    <t>ssh to ssunmm01/slixip167</t>
  </si>
  <si>
    <t>294901344</t>
  </si>
  <si>
    <t>294901365</t>
  </si>
  <si>
    <t>294901383</t>
  </si>
  <si>
    <t>EMC01</t>
  </si>
  <si>
    <t>RACCPB03-M45</t>
  </si>
  <si>
    <t>Rack A / J</t>
  </si>
  <si>
    <t>FOX1414-GS7A</t>
  </si>
  <si>
    <t>FOX1535-GKHF</t>
  </si>
  <si>
    <t>FOX1535-GKG9</t>
  </si>
  <si>
    <t>FOX1535-GUDU</t>
  </si>
  <si>
    <t>FOX1535-GUDX</t>
  </si>
  <si>
    <t>FOX1535-GUE0</t>
  </si>
  <si>
    <t>MDS9222i</t>
  </si>
  <si>
    <t>MDS9124</t>
  </si>
  <si>
    <t>5.2 (8d)</t>
  </si>
  <si>
    <t>RACCPB14-K-20</t>
  </si>
  <si>
    <t>Prod-07</t>
  </si>
  <si>
    <t>Rack A / K</t>
  </si>
  <si>
    <t>RACCPB14-K-52</t>
  </si>
  <si>
    <t>Rack A / G</t>
  </si>
  <si>
    <t>V7.5.0.0</t>
  </si>
  <si>
    <t>V7.6.1.0</t>
  </si>
  <si>
    <t>Location </t>
  </si>
  <si>
    <t>VMAX SN#</t>
  </si>
  <si>
    <t>New Microcode</t>
  </si>
  <si>
    <t>Activity  Date</t>
  </si>
  <si>
    <t>RFC</t>
  </si>
  <si>
    <t>Sunday, March 02, 2014</t>
  </si>
  <si>
    <t>RFC # 17931488</t>
  </si>
  <si>
    <t>Sunday, March 09, 2014</t>
  </si>
  <si>
    <t>RFC # 17945517 / SN# CHG0000078869 </t>
  </si>
  <si>
    <t>5875.300.232</t>
  </si>
  <si>
    <t>Sunday, April 27, 2014</t>
  </si>
  <si>
    <t>SN# CHG0000163137</t>
  </si>
  <si>
    <t>Sunday, May 18, 2014</t>
  </si>
  <si>
    <r>
      <t xml:space="preserve">  </t>
    </r>
    <r>
      <rPr>
        <sz val="11"/>
        <color rgb="FF000000"/>
        <rFont val="Calibri"/>
        <family val="2"/>
      </rPr>
      <t>SN# CHG0000194430</t>
    </r>
  </si>
  <si>
    <t>Sunday, August 17, 2014</t>
  </si>
  <si>
    <r>
      <t xml:space="preserve">    </t>
    </r>
    <r>
      <rPr>
        <sz val="11"/>
        <color rgb="FF000000"/>
        <rFont val="Calibri"/>
        <family val="2"/>
      </rPr>
      <t>SN# CHG0000330839</t>
    </r>
  </si>
  <si>
    <t>Sunday, August 24, 2014</t>
  </si>
  <si>
    <r>
      <t xml:space="preserve">  </t>
    </r>
    <r>
      <rPr>
        <sz val="11"/>
        <color rgb="FF000000"/>
        <rFont val="Calibri"/>
        <family val="2"/>
      </rPr>
      <t>SN# CHG0000341604</t>
    </r>
  </si>
  <si>
    <t>5876_268_0083_174_5013</t>
  </si>
  <si>
    <t>Sunday, September 28, 2014</t>
  </si>
  <si>
    <r>
      <t>SN#</t>
    </r>
    <r>
      <rPr>
        <sz val="11"/>
        <color rgb="FF000000"/>
        <rFont val="Calibri"/>
        <family val="2"/>
      </rPr>
      <t xml:space="preserve"> </t>
    </r>
    <r>
      <rPr>
        <sz val="11"/>
        <color rgb="FF000000"/>
        <rFont val="Palatino Linotype"/>
        <family val="1"/>
      </rPr>
      <t>CHG0000396994</t>
    </r>
  </si>
  <si>
    <t>5876_268_0005_174_5002</t>
  </si>
  <si>
    <t>Sunday, October 05, 2014</t>
  </si>
  <si>
    <t>SN # CHG0000408013</t>
  </si>
  <si>
    <t>Sunday, October 26, 2014</t>
  </si>
  <si>
    <t>SN# CHG0000397139</t>
  </si>
  <si>
    <t>Sunday, November 09, 2014</t>
  </si>
  <si>
    <t>SN# CHG0000463707</t>
  </si>
  <si>
    <t>Sunday, April 06, 2014</t>
  </si>
  <si>
    <r>
      <t xml:space="preserve">   </t>
    </r>
    <r>
      <rPr>
        <sz val="11"/>
        <color rgb="FF000000"/>
        <rFont val="Calibri"/>
        <family val="2"/>
      </rPr>
      <t>SN# CHG0000106948</t>
    </r>
  </si>
  <si>
    <t>Sunday, April 20, 2014</t>
  </si>
  <si>
    <r>
      <t xml:space="preserve">   </t>
    </r>
    <r>
      <rPr>
        <sz val="11"/>
        <color rgb="FF000000"/>
        <rFont val="Calibri"/>
        <family val="2"/>
      </rPr>
      <t>SN# CHG0000140761</t>
    </r>
  </si>
  <si>
    <t>Sunday, July 20, 2014</t>
  </si>
  <si>
    <r>
      <t xml:space="preserve">  </t>
    </r>
    <r>
      <rPr>
        <sz val="11"/>
        <color rgb="FF000000"/>
        <rFont val="Calibri"/>
        <family val="2"/>
      </rPr>
      <t>SN# CHG0000287924</t>
    </r>
  </si>
  <si>
    <t>Sunday, July 27, 2014</t>
  </si>
  <si>
    <t>SN# CHG0000299267</t>
  </si>
  <si>
    <t>Sunday, August 03, 2014</t>
  </si>
  <si>
    <t>SN# CHG0000312423</t>
  </si>
  <si>
    <t>Sunday, August 10, 2014</t>
  </si>
  <si>
    <r>
      <t xml:space="preserve">   </t>
    </r>
    <r>
      <rPr>
        <sz val="11"/>
        <color rgb="FF000000"/>
        <rFont val="Calibri"/>
        <family val="2"/>
      </rPr>
      <t>SN# CHG0000322788</t>
    </r>
  </si>
  <si>
    <t>SN# CHG0000322817</t>
  </si>
  <si>
    <r>
      <t xml:space="preserve">  </t>
    </r>
    <r>
      <rPr>
        <sz val="11"/>
        <color rgb="FF000000"/>
        <rFont val="Calibri"/>
        <family val="2"/>
      </rPr>
      <t>SN# CHG0000330920</t>
    </r>
  </si>
  <si>
    <t>SN# CHG0000341088</t>
  </si>
  <si>
    <t xml:space="preserve">5876.163.105 </t>
  </si>
  <si>
    <t>Sunday, November 16, 2014</t>
  </si>
  <si>
    <t>SN# CHG0000475221</t>
  </si>
  <si>
    <t>292600268</t>
  </si>
  <si>
    <t>292600269</t>
  </si>
  <si>
    <t>492600105</t>
  </si>
  <si>
    <t>492600106</t>
  </si>
  <si>
    <t>292604047</t>
  </si>
  <si>
    <t>292604132</t>
  </si>
  <si>
    <t>492600150</t>
  </si>
  <si>
    <t>292603574</t>
  </si>
  <si>
    <t>290300751</t>
  </si>
  <si>
    <t>290105338</t>
  </si>
  <si>
    <t>290301196</t>
  </si>
  <si>
    <t xml:space="preserve">Clarrion Family </t>
  </si>
  <si>
    <t>unisphere</t>
  </si>
  <si>
    <t>Management S/W</t>
  </si>
  <si>
    <t>Symmtrix Family</t>
  </si>
  <si>
    <t>Solution Enabler</t>
  </si>
  <si>
    <t xml:space="preserve">HDS family </t>
  </si>
  <si>
    <t xml:space="preserve">Hitachi Storage Navigator </t>
  </si>
  <si>
    <t>Cisco MDS switches</t>
  </si>
  <si>
    <t>MDS CLI ( ssh)</t>
  </si>
  <si>
    <t xml:space="preserve">Hardware Family </t>
  </si>
  <si>
    <t>CX/AX/VNX</t>
  </si>
  <si>
    <t>VMAX/DMAX</t>
  </si>
  <si>
    <t>VSP/USP-V</t>
  </si>
  <si>
    <t>IBM XIV</t>
  </si>
  <si>
    <t>XIV Gen3</t>
  </si>
  <si>
    <t xml:space="preserve">XIV GUI </t>
  </si>
  <si>
    <t>EMC XtremeIO</t>
  </si>
  <si>
    <t>IBM</t>
  </si>
  <si>
    <t>11.4.2</t>
  </si>
  <si>
    <t xml:space="preserve">XMS </t>
  </si>
  <si>
    <t>XIO</t>
  </si>
  <si>
    <t>MDS 9513/MDS 9124/
MDS 9222i/MDS 9509</t>
  </si>
  <si>
    <t xml:space="preserve">Not-In-Use </t>
  </si>
  <si>
    <t xml:space="preserve">Tech-Refresh  In-Progress </t>
  </si>
  <si>
    <t>DGC CX3-10</t>
  </si>
  <si>
    <t>SYMM VMAX-SE</t>
  </si>
  <si>
    <t>172.19.232.202</t>
  </si>
  <si>
    <t xml:space="preserve">Ganesh </t>
  </si>
  <si>
    <t>NO. 1, Songjhih Road, Taipei (110), Taiwan</t>
  </si>
  <si>
    <t>SAN Storage</t>
    <phoneticPr fontId="0" type="noConversion"/>
  </si>
  <si>
    <t>10.114.46.86/87</t>
  </si>
  <si>
    <t>03.26.020.5.020</t>
  </si>
  <si>
    <t>03.26.040.5.031</t>
  </si>
  <si>
    <t xml:space="preserve">Missing  </t>
  </si>
  <si>
    <t>remarks</t>
  </si>
  <si>
    <t>me</t>
  </si>
  <si>
    <t xml:space="preserve">498700157 
</t>
  </si>
  <si>
    <t>AST3</t>
  </si>
  <si>
    <t>AST3-DC6-E007</t>
  </si>
  <si>
    <t xml:space="preserve">298701068 
</t>
  </si>
  <si>
    <t xml:space="preserve">298701068 
</t>
  </si>
  <si>
    <t xml:space="preserve">AST3-DC6-E015 </t>
  </si>
  <si>
    <t>EOVS 
End of Vendor Support</t>
  </si>
  <si>
    <t xml:space="preserve">EOSL
End of Support Life  </t>
  </si>
  <si>
    <t>70-06-13-00/20</t>
  </si>
  <si>
    <t>70-06-13-00/00</t>
  </si>
  <si>
    <t>USPV</t>
  </si>
  <si>
    <t>60-08-48-00/00</t>
  </si>
  <si>
    <t>USPVM</t>
  </si>
  <si>
    <t>60-08-13-00/00</t>
  </si>
  <si>
    <t>Chennai</t>
  </si>
  <si>
    <t>37213</t>
  </si>
  <si>
    <t>HDS USPVM</t>
  </si>
  <si>
    <t>HDS USPV</t>
  </si>
  <si>
    <t>CT2</t>
  </si>
  <si>
    <t>HK-25</t>
  </si>
  <si>
    <t>169.187.169.19</t>
  </si>
  <si>
    <t>60-08-20-00/00</t>
  </si>
  <si>
    <t>CK295700832</t>
  </si>
  <si>
    <t>CK295700873</t>
  </si>
  <si>
    <t>CK295701026</t>
  </si>
  <si>
    <t>CK295700897</t>
  </si>
  <si>
    <t xml:space="preserve">CT2-L1 Row 34 </t>
  </si>
  <si>
    <t xml:space="preserve">CT2-L1 Row 74 </t>
  </si>
  <si>
    <t xml:space="preserve">AST3-DC5-E017 - Row 1  </t>
  </si>
  <si>
    <t xml:space="preserve">AST3-DC5-E018 - Row 4  </t>
  </si>
  <si>
    <t>5876</t>
  </si>
  <si>
    <t>05.32.000.5.215</t>
  </si>
  <si>
    <t xml:space="preserve">05.32.000.5.215 </t>
  </si>
  <si>
    <t>169.179.143.51/52</t>
  </si>
  <si>
    <t>MDS9148S-JAE1830052X</t>
  </si>
  <si>
    <t>MDS9148S-JAE183206CF</t>
  </si>
  <si>
    <t>MDS9148S-JAE1830053A</t>
  </si>
  <si>
    <t>MDS9148S-JAE183206DA</t>
  </si>
  <si>
    <t>MDS9148S-JAE183200NC</t>
  </si>
  <si>
    <t>MDS9148S-JAE183206DZ</t>
  </si>
  <si>
    <t>MDS9148S-JAE183200PA</t>
  </si>
  <si>
    <t>MDS9148S-JAE183206E0</t>
  </si>
  <si>
    <t>MDS9148S-JAE183206E4</t>
  </si>
  <si>
    <t>MDS9148S-JAE183206E7</t>
  </si>
  <si>
    <t>MDS9148S-JAE183206E5</t>
  </si>
  <si>
    <t>MDS9148S-JAE183206E9</t>
  </si>
  <si>
    <t>MDS9148S-JAE18320J20</t>
  </si>
  <si>
    <t>MDS9148S-JAE18320J2A</t>
  </si>
  <si>
    <t>MDS9148S-JAE18320J26</t>
  </si>
  <si>
    <t>MDS9148S-JAE18320J2E</t>
  </si>
  <si>
    <t>MDS9148S-JAE18320J2H</t>
  </si>
  <si>
    <t>MDS9148S-JAE18320J2Q</t>
  </si>
  <si>
    <t>MDS9148S-JAE18320J2Y</t>
  </si>
  <si>
    <t>MDS9148S-JAE1833014E</t>
  </si>
  <si>
    <t>MDS9148S-JAE18300SJ2</t>
  </si>
  <si>
    <t>MDS9148S-JAE1833014H</t>
  </si>
  <si>
    <t>MDS9148S-JAE1833014C</t>
  </si>
  <si>
    <t>MDS9148S-JAE1833014U</t>
  </si>
  <si>
    <t>MDS9148S-JAE18330150</t>
  </si>
  <si>
    <t>MDS9148S-JAE18330153</t>
  </si>
  <si>
    <t>MDS9148S-JAE18330155</t>
  </si>
  <si>
    <t>MDS9148S-JAE1833015B</t>
  </si>
  <si>
    <t>MDS9148S-JAE1833015F</t>
  </si>
  <si>
    <t>MDS9148S-JAE1833015L</t>
  </si>
  <si>
    <t>MDS9148S-JAE1833015G</t>
  </si>
  <si>
    <t>MDS9148S-JAE1833015V</t>
  </si>
  <si>
    <t>MDS9148S-JAE1835072P</t>
  </si>
  <si>
    <t>MDS9148S-JAE183600H7</t>
  </si>
  <si>
    <t>MDS9148S-JAE1836011M</t>
  </si>
  <si>
    <t>MDS9148S-JAE183600HE</t>
  </si>
  <si>
    <t>MDS9710-JAF1828ALQQ</t>
  </si>
  <si>
    <t>MDS9710-JAF1828ALQN</t>
  </si>
  <si>
    <t>MDS9250I-JAF1824244Y</t>
  </si>
  <si>
    <t>MDS9250I-JAF1824242W</t>
  </si>
  <si>
    <t>MDS9250I-JAF1824244U</t>
  </si>
  <si>
    <t>MDS9250I-JAF18232270</t>
  </si>
  <si>
    <t>Rack-L1-C-053P  Row-39</t>
  </si>
  <si>
    <t>Rack-L1-C-053R  Row-39</t>
  </si>
  <si>
    <t>Rack-L1-C-061P  Row-40</t>
  </si>
  <si>
    <t>Rack-L1-C-061R  Row-40</t>
  </si>
  <si>
    <t>Rack-L1-C-068P  Row-42</t>
  </si>
  <si>
    <t>Rack-L1-C-068R  Row-42</t>
  </si>
  <si>
    <t>Rack-L1-C-095P  Row-48</t>
  </si>
  <si>
    <t>Rack-L1-C-095R  Row-48</t>
  </si>
  <si>
    <t>Rack-L1-C-112P  Row-52</t>
  </si>
  <si>
    <t>Rack-L1-C-112R  Row-52</t>
  </si>
  <si>
    <t>Rack-L1-C-117P  Row-53</t>
  </si>
  <si>
    <t>Rack-L1-C-117R  Row-53</t>
  </si>
  <si>
    <t>Rack-L1-C-127P  Row-55</t>
  </si>
  <si>
    <t>Rack-L1-C-127R  Row-55</t>
  </si>
  <si>
    <t>Rack-L1-C-130P  Row-56</t>
  </si>
  <si>
    <t>Rack-L1-C-130R  Row-56</t>
  </si>
  <si>
    <t>CT2L1- C-104P  Row-50</t>
  </si>
  <si>
    <t>CT2L1- C-104R  Row-50</t>
  </si>
  <si>
    <t>CT2L1-R-091J Row-47</t>
  </si>
  <si>
    <t>CT2L1-R-091I Row-47</t>
  </si>
  <si>
    <t>Row 34 - CT2L1-E-033I</t>
  </si>
  <si>
    <t>Row 74 - CT2L1-E-056BX</t>
  </si>
  <si>
    <t>SGCCDL1AE001</t>
  </si>
  <si>
    <t>SGCCDL1BE001</t>
  </si>
  <si>
    <t>SGCCDL1AE002</t>
  </si>
  <si>
    <t>SGCCDL1BE002</t>
  </si>
  <si>
    <t>SGCCDL1AE003</t>
  </si>
  <si>
    <t>SGCCDL1BE003</t>
  </si>
  <si>
    <t>SGCCDL1AE004</t>
  </si>
  <si>
    <t>SGCCDL1BE004</t>
  </si>
  <si>
    <t>SGCCDL1AE005</t>
  </si>
  <si>
    <t>SGCCDL1BE005</t>
  </si>
  <si>
    <t>SGCCDL1AE006</t>
  </si>
  <si>
    <t>SGCCDL1BE006</t>
  </si>
  <si>
    <t>SGCCDL1AE007</t>
  </si>
  <si>
    <t>SGCCDL1BE007</t>
  </si>
  <si>
    <t>SGCCDL1AE008</t>
  </si>
  <si>
    <t>SGCCDL1BE008</t>
  </si>
  <si>
    <t>SGCCDL1AE009</t>
  </si>
  <si>
    <t>SGCCDL1BE009</t>
  </si>
  <si>
    <t>SGCCDL1AE010</t>
  </si>
  <si>
    <t>SGCCDL1BE010</t>
  </si>
  <si>
    <t>SGCCDL1AE011</t>
  </si>
  <si>
    <t>SGCCDL1BE011</t>
  </si>
  <si>
    <t>SGCCDL1AE012</t>
  </si>
  <si>
    <t>SGCCDL1BE012</t>
  </si>
  <si>
    <t>SGCCDL1AE013</t>
  </si>
  <si>
    <t>SGCCDL1BE013</t>
  </si>
  <si>
    <t>SGCCDL1AE014</t>
  </si>
  <si>
    <t>SGCCDL1BE014</t>
  </si>
  <si>
    <t>SGCCDL1AE015</t>
  </si>
  <si>
    <t>SGCCDL1BE015</t>
  </si>
  <si>
    <t>SGCCDL1AE016</t>
  </si>
  <si>
    <t>SGCCDL1BE016</t>
  </si>
  <si>
    <t>SGCCDL1AE017</t>
  </si>
  <si>
    <t>SGCCDL1BE017</t>
  </si>
  <si>
    <t>SGCCDL1AE018</t>
  </si>
  <si>
    <t>SGCCDL1BE018</t>
  </si>
  <si>
    <t>SGCCDL1AC001</t>
  </si>
  <si>
    <t>SGCCDL1BC001</t>
  </si>
  <si>
    <t>SGCCDL1AS001</t>
  </si>
  <si>
    <t>SGCCDL1BS001</t>
  </si>
  <si>
    <t>SGCCDL1AS002</t>
  </si>
  <si>
    <t>SGCCDL1BS002</t>
  </si>
  <si>
    <t>10.70.102.101</t>
  </si>
  <si>
    <t>10.70.102.102</t>
  </si>
  <si>
    <t>10.70.102.103</t>
  </si>
  <si>
    <t>10.70.102.104</t>
  </si>
  <si>
    <t>10.70.102.105</t>
  </si>
  <si>
    <t>10.70.102.106</t>
  </si>
  <si>
    <t>10.70.102.107</t>
  </si>
  <si>
    <t>10.70.102.108</t>
  </si>
  <si>
    <t>10.70.102.109</t>
  </si>
  <si>
    <t>10.70.102.110</t>
  </si>
  <si>
    <t>10.70.102.111</t>
  </si>
  <si>
    <t>10.70.102.112</t>
  </si>
  <si>
    <t>10.70.102.113</t>
  </si>
  <si>
    <t>10.70.102.114</t>
  </si>
  <si>
    <t>10.70.102.115</t>
  </si>
  <si>
    <t>10.70.102.116</t>
  </si>
  <si>
    <t>10.217.102.103</t>
  </si>
  <si>
    <t>10.217.102.104</t>
  </si>
  <si>
    <t>10.217.102.105</t>
  </si>
  <si>
    <t>10.217.102.106</t>
  </si>
  <si>
    <t>10.217.102.107</t>
  </si>
  <si>
    <t>10.217.102.108</t>
  </si>
  <si>
    <t>10.217.102.109</t>
  </si>
  <si>
    <t>10.217.102.110</t>
  </si>
  <si>
    <t>10.70.102.117</t>
  </si>
  <si>
    <t>10.70.102.118</t>
  </si>
  <si>
    <t>10.217.102.111</t>
  </si>
  <si>
    <t>10.217.102.112</t>
  </si>
  <si>
    <t>10.217.102.113</t>
  </si>
  <si>
    <t>10.217.102.114</t>
  </si>
  <si>
    <t>10.217.102.115</t>
  </si>
  <si>
    <t>10.217.102.116</t>
  </si>
  <si>
    <t>10.70.102.123</t>
  </si>
  <si>
    <t>10.70.102.124</t>
  </si>
  <si>
    <t>10.70.102.125</t>
  </si>
  <si>
    <t>10.70.102.126</t>
  </si>
  <si>
    <t>10.217.102.117</t>
  </si>
  <si>
    <t>10.217.102.118</t>
  </si>
  <si>
    <t>10.70.102.119</t>
  </si>
  <si>
    <t>10.70.102.120</t>
  </si>
  <si>
    <t>10.70.102.121</t>
  </si>
  <si>
    <t>10.70.102.122</t>
  </si>
  <si>
    <t>163.37.197.210</t>
  </si>
  <si>
    <t>163.37.197.211</t>
  </si>
  <si>
    <t>SBCC
Q1-2015</t>
  </si>
  <si>
    <t>Site Address</t>
  </si>
  <si>
    <t>FOX1639S321</t>
  </si>
  <si>
    <t>FOX1635Q0GH</t>
  </si>
  <si>
    <t>JAF153378X3</t>
  </si>
  <si>
    <t>JAF153378X2</t>
  </si>
  <si>
    <t>Floor 11- 1 - 4</t>
  </si>
  <si>
    <t>Floor 11 - 1 - 3</t>
  </si>
  <si>
    <t>Floor 11 - 2 /10</t>
  </si>
  <si>
    <t>COB 2 - B - 10</t>
  </si>
  <si>
    <t>COB 2 - B - 11</t>
  </si>
  <si>
    <t>WPH - CE 35</t>
  </si>
  <si>
    <t>Floor 11 - 4 / 7</t>
  </si>
  <si>
    <t>WPH  - D / 6</t>
  </si>
  <si>
    <t>169.191.108.228</t>
  </si>
  <si>
    <t>169.191.101.52</t>
  </si>
  <si>
    <t>169.191.101.53</t>
  </si>
  <si>
    <t>169.191.140.14</t>
  </si>
  <si>
    <t>169.191.152.114</t>
  </si>
  <si>
    <t>169.191.152.251</t>
  </si>
  <si>
    <t>169.191.100.196</t>
  </si>
  <si>
    <t>ausydsanvmax1</t>
  </si>
  <si>
    <t>auwphsanvmax1</t>
  </si>
  <si>
    <t>auwphsansw3</t>
  </si>
  <si>
    <t>auwphsansw4</t>
  </si>
  <si>
    <t>ausydsansw10</t>
  </si>
  <si>
    <t>auwphsansw10</t>
  </si>
  <si>
    <t>5876.268.174-5032</t>
  </si>
  <si>
    <t>5.2.8c</t>
  </si>
  <si>
    <t>5.2.8e</t>
  </si>
  <si>
    <t>v5.2.8c</t>
  </si>
  <si>
    <t>sydbk2.aus.nsroot.net/wphbk1.aus.nsroot.net</t>
  </si>
  <si>
    <t>11/C/6</t>
  </si>
  <si>
    <t>WPH - 2- CA- 37</t>
  </si>
  <si>
    <t>4.2.1a</t>
  </si>
  <si>
    <t>CKM00121400520</t>
  </si>
  <si>
    <t>CKM00122000372</t>
  </si>
  <si>
    <t>CK200071600339</t>
  </si>
  <si>
    <t>FCNCX094800174</t>
  </si>
  <si>
    <t>CX3-10</t>
  </si>
  <si>
    <t>ausydsanvnx1</t>
  </si>
  <si>
    <t>auwphsanvnx1</t>
  </si>
  <si>
    <t>sydsanda4</t>
  </si>
  <si>
    <t>sydsanda6</t>
  </si>
  <si>
    <t>169.191.101.191/192</t>
  </si>
  <si>
    <t>169.191.152.138/141</t>
  </si>
  <si>
    <t>169.191.108.254</t>
  </si>
  <si>
    <t>169.191.101.152/153</t>
  </si>
  <si>
    <t>SYD.11.04.05</t>
  </si>
  <si>
    <t>COB.2.C.11</t>
  </si>
  <si>
    <t>Floor 11 - 3 / 6</t>
  </si>
  <si>
    <t>Floor 11 - 3 / 5</t>
  </si>
  <si>
    <t>3.26.010.5.031</t>
  </si>
  <si>
    <t>4.30.000.5.526</t>
  </si>
  <si>
    <t>SEOUL</t>
  </si>
  <si>
    <t>apacsgexhmgtv01</t>
  </si>
  <si>
    <t>163.37.143.220/221</t>
  </si>
  <si>
    <t>163.37.143.222/223</t>
  </si>
  <si>
    <t>163.37.143.224/225</t>
  </si>
  <si>
    <t>163.37.143.226/227</t>
  </si>
  <si>
    <t>10.217.102.69/70</t>
  </si>
  <si>
    <t>169.191.153.23</t>
  </si>
  <si>
    <t>SYMM VMAX-40K</t>
  </si>
  <si>
    <t>AMS17510155</t>
  </si>
  <si>
    <t>AMS17470046</t>
  </si>
  <si>
    <t>AMS17460978</t>
  </si>
  <si>
    <t>MDS 9148</t>
  </si>
  <si>
    <t>169.179.245.91</t>
  </si>
  <si>
    <t>169.179.245.90</t>
  </si>
  <si>
    <t>169.179.215.33</t>
  </si>
  <si>
    <t>169.179.215.28</t>
  </si>
  <si>
    <t>AMS17510186</t>
  </si>
  <si>
    <t>AMS17510347</t>
  </si>
  <si>
    <t>AMS17510355</t>
  </si>
  <si>
    <t>APM00104900825</t>
  </si>
  <si>
    <t>APM00111904219</t>
  </si>
  <si>
    <t>APM00141705307</t>
  </si>
  <si>
    <t>APM00141705309</t>
  </si>
  <si>
    <t>BRCAFX1902G007</t>
  </si>
  <si>
    <t>BRCAFX1902G013</t>
  </si>
  <si>
    <t>BRCAFX1902G020</t>
  </si>
  <si>
    <t>BRCAFX1919F019</t>
  </si>
  <si>
    <t>BRCAFX1919F020</t>
  </si>
  <si>
    <t>BRCAFX1919F026</t>
  </si>
  <si>
    <t>BRCAFX1919F029</t>
  </si>
  <si>
    <t>BRCAFX1950F022</t>
  </si>
  <si>
    <t>CETV2134400022</t>
  </si>
  <si>
    <t>CETV2134500017</t>
  </si>
  <si>
    <t>CETV2134800015</t>
  </si>
  <si>
    <t>CETV2140200007</t>
  </si>
  <si>
    <t>CETV2140200008</t>
  </si>
  <si>
    <t>CETV2141700045</t>
  </si>
  <si>
    <t>CETV2141700046</t>
  </si>
  <si>
    <t>CETV2142300043</t>
  </si>
  <si>
    <t>CETV2142300051</t>
  </si>
  <si>
    <t>CETV2142300053</t>
  </si>
  <si>
    <t>CETV2142300056</t>
  </si>
  <si>
    <t>CETV2142500020</t>
  </si>
  <si>
    <t>CKM00093600622</t>
  </si>
  <si>
    <t>CKM00101600412</t>
  </si>
  <si>
    <t>CKM00103700006</t>
  </si>
  <si>
    <t>CKM00104400148</t>
  </si>
  <si>
    <t>CKM00110300800</t>
  </si>
  <si>
    <t>CKM00110500565</t>
  </si>
  <si>
    <t>CKM00132500728</t>
  </si>
  <si>
    <t>CKM00132500729</t>
  </si>
  <si>
    <t>CKM00133501508</t>
  </si>
  <si>
    <t>CKM00133501515</t>
  </si>
  <si>
    <t>CKM00133702738</t>
  </si>
  <si>
    <t>CKM00133702739</t>
  </si>
  <si>
    <t>CKM00133702742</t>
  </si>
  <si>
    <t>CKM00133900784</t>
  </si>
  <si>
    <t>CKM00133900789</t>
  </si>
  <si>
    <t>CKM00135100248</t>
  </si>
  <si>
    <t>CKM00135203567</t>
  </si>
  <si>
    <t>CKM00135203568</t>
  </si>
  <si>
    <t>CKM00140300848</t>
  </si>
  <si>
    <t>CKM00142202118</t>
  </si>
  <si>
    <t>CKM00142300682</t>
  </si>
  <si>
    <t>CKM00142300790</t>
  </si>
  <si>
    <t>CKM00142500351</t>
  </si>
  <si>
    <t>CKM00142501277</t>
  </si>
  <si>
    <t>CKM00142502596</t>
  </si>
  <si>
    <t>CKM00142503684</t>
  </si>
  <si>
    <t>CKM00143802396</t>
  </si>
  <si>
    <t>FCN00124200002</t>
  </si>
  <si>
    <t>FCN00124200006</t>
  </si>
  <si>
    <t>FCN00124800055</t>
  </si>
  <si>
    <t>FCN00124800057</t>
  </si>
  <si>
    <t>FCN00141000268</t>
  </si>
  <si>
    <t>FCNCX105200401</t>
  </si>
  <si>
    <t>FCNCX105200760</t>
  </si>
  <si>
    <t>FCNCX114600264</t>
  </si>
  <si>
    <t>JAF1225625Y</t>
  </si>
  <si>
    <t>JAF142238XZ</t>
  </si>
  <si>
    <t>JAF14316781</t>
  </si>
  <si>
    <t>MC5TN02888</t>
  </si>
  <si>
    <t>SL7E1101200030</t>
  </si>
  <si>
    <t>MC5T01180N</t>
  </si>
  <si>
    <t>CKM00114900032</t>
  </si>
  <si>
    <t>CKM00114900248</t>
  </si>
  <si>
    <t>FOX1418GCN7</t>
  </si>
  <si>
    <t>FOX1418GCPV</t>
  </si>
  <si>
    <t>FOX1442GKKN</t>
  </si>
  <si>
    <t>FOX1442GKL2</t>
  </si>
  <si>
    <t>FOX1442GKLK</t>
  </si>
  <si>
    <t>FOX1442GKM7</t>
  </si>
  <si>
    <t>FOX1448GK5U</t>
  </si>
  <si>
    <t>FOX1448H170</t>
  </si>
  <si>
    <t>JAF14081407</t>
  </si>
  <si>
    <t>JAF14081408</t>
  </si>
  <si>
    <t>JAF1408141U</t>
  </si>
  <si>
    <t>JAF1408147W</t>
  </si>
  <si>
    <t>CKM00100901054</t>
  </si>
  <si>
    <t>CKM00101500305</t>
  </si>
  <si>
    <t>CKM00115200345</t>
  </si>
  <si>
    <t>FOX1606GZ0B</t>
  </si>
  <si>
    <t>FOX1639S32E</t>
  </si>
  <si>
    <t>BRCBRW2544J02B</t>
  </si>
  <si>
    <t>BRCBRW2544J02E</t>
  </si>
  <si>
    <t>FC6RP132400658</t>
  </si>
  <si>
    <t>APM00110300142</t>
  </si>
  <si>
    <t>APM00110600446</t>
  </si>
  <si>
    <t>CKM00092200309</t>
  </si>
  <si>
    <t>FCN00123700024</t>
  </si>
  <si>
    <t>FCNCP102500035</t>
  </si>
  <si>
    <t>FCNCX103900192</t>
  </si>
  <si>
    <t>FCNCX110100269</t>
  </si>
  <si>
    <t>FCNCX110207837</t>
  </si>
  <si>
    <t>JAF121122WW</t>
  </si>
  <si>
    <t>JAF14336U8Y</t>
  </si>
  <si>
    <t>JAF14336U93</t>
  </si>
  <si>
    <t>JAF143573V3</t>
  </si>
  <si>
    <t>JAF143573VV</t>
  </si>
  <si>
    <t>JAF143573X2</t>
  </si>
  <si>
    <t>JAF160303ZW</t>
  </si>
  <si>
    <t>JAF16060ZX5</t>
  </si>
  <si>
    <t>JAE1830052X</t>
  </si>
  <si>
    <t>JAE183206CF</t>
  </si>
  <si>
    <t>JAE1830053A</t>
  </si>
  <si>
    <t>JAE183206DA</t>
  </si>
  <si>
    <t>JAE183200NC</t>
  </si>
  <si>
    <t>JAE183206DZ</t>
  </si>
  <si>
    <t>JAE183200PA</t>
  </si>
  <si>
    <t>JAE183206E0</t>
  </si>
  <si>
    <t>JAE183206E4</t>
  </si>
  <si>
    <t>JAE183206E7</t>
  </si>
  <si>
    <t>JAE183206E5</t>
  </si>
  <si>
    <t>JAE183206E9</t>
  </si>
  <si>
    <t>JAE18320J20</t>
  </si>
  <si>
    <t>JAE18320J2A</t>
  </si>
  <si>
    <t>JAE18320J26</t>
  </si>
  <si>
    <t>JAE18320J2E</t>
  </si>
  <si>
    <t>JAE18320J2H</t>
  </si>
  <si>
    <t>JAE18320J2Q</t>
  </si>
  <si>
    <t>JAE18320J2Y</t>
  </si>
  <si>
    <t>JAE1833014E</t>
  </si>
  <si>
    <t>JAE18300SJ2</t>
  </si>
  <si>
    <t>JAE1833014H</t>
  </si>
  <si>
    <t>JAE1833014C</t>
  </si>
  <si>
    <t>JAE1833014U</t>
  </si>
  <si>
    <t>JAE18330150</t>
  </si>
  <si>
    <t>JAE18330153</t>
  </si>
  <si>
    <t>JAE18330155</t>
  </si>
  <si>
    <t>JAE1833015B</t>
  </si>
  <si>
    <t>JAE1833015F</t>
  </si>
  <si>
    <t>JAE1833015L</t>
  </si>
  <si>
    <t>JAE1833015G</t>
  </si>
  <si>
    <t>JAE1833015V</t>
  </si>
  <si>
    <t>JAE1835072P</t>
  </si>
  <si>
    <t>JAE183600H7</t>
  </si>
  <si>
    <t>JAE1836011M</t>
  </si>
  <si>
    <t>JAE183600HE</t>
  </si>
  <si>
    <t>JAF1828ALQQ</t>
  </si>
  <si>
    <t>JAF1828ALQN</t>
  </si>
  <si>
    <t>JAF1824244Y</t>
  </si>
  <si>
    <t>JAF1824242W</t>
  </si>
  <si>
    <t>JAF1824244U</t>
  </si>
  <si>
    <t>JAF18232270</t>
  </si>
  <si>
    <t>SerialNumber</t>
  </si>
  <si>
    <t>Product</t>
  </si>
  <si>
    <t>Site Id</t>
  </si>
  <si>
    <t>Organization</t>
  </si>
  <si>
    <t>IP</t>
  </si>
  <si>
    <t>0F41330795</t>
  </si>
  <si>
    <t>DATADOMAIN</t>
  </si>
  <si>
    <t>Citigroup_Shanghai-Nanhui_OS</t>
  </si>
  <si>
    <t>10.70.233.2</t>
  </si>
  <si>
    <t>0F41334268</t>
  </si>
  <si>
    <t>Citigroup_HK-iAD_BRS</t>
  </si>
  <si>
    <t>10.70.240.2</t>
  </si>
  <si>
    <t>0F41349458</t>
  </si>
  <si>
    <t>Citigroup_SG-TP_BRS</t>
  </si>
  <si>
    <t>163.37.235.124</t>
  </si>
  <si>
    <t>0F48W04270</t>
  </si>
  <si>
    <t>129.14.34.7</t>
  </si>
  <si>
    <t>0F48W06598</t>
  </si>
  <si>
    <t>163.37.235.120</t>
  </si>
  <si>
    <t>0F48W27071</t>
  </si>
  <si>
    <t>10.70.58.21</t>
  </si>
  <si>
    <t>1FZ0924016</t>
  </si>
  <si>
    <t>169.179.44.24</t>
  </si>
  <si>
    <t>1FZ0928003</t>
  </si>
  <si>
    <t>CITIBANK (CHINA) CO., LTD</t>
  </si>
  <si>
    <t>169.181.217.24</t>
  </si>
  <si>
    <t>1FZ1523025</t>
  </si>
  <si>
    <t>Citigroup_SG-CT2_BRS</t>
  </si>
  <si>
    <t>10.70.96.30</t>
  </si>
  <si>
    <t>1FZ1523026</t>
  </si>
  <si>
    <t>163.37.235.8</t>
  </si>
  <si>
    <t>1FZ1526020</t>
  </si>
  <si>
    <t>Citigroup_HK-AST_BRS</t>
  </si>
  <si>
    <t>169.179.102.71</t>
  </si>
  <si>
    <t>1FZ1534025</t>
  </si>
  <si>
    <t>169.181.236.71</t>
  </si>
  <si>
    <t>2FZ2344074</t>
  </si>
  <si>
    <t>Citigroup_MY-KL_BRS</t>
  </si>
  <si>
    <t>169.178.210.135</t>
  </si>
  <si>
    <t>2FZ2344080</t>
  </si>
  <si>
    <t>Citigroup_MY-Penang_BRS</t>
  </si>
  <si>
    <t>169.178.220.45</t>
  </si>
  <si>
    <t>3FZ0738179</t>
  </si>
  <si>
    <t>10.107.243.19</t>
  </si>
  <si>
    <t>4F11726019</t>
  </si>
  <si>
    <t>10.70.96.95</t>
  </si>
  <si>
    <t>4F11738001</t>
  </si>
  <si>
    <t>Citigroup_SG-CT2_OS</t>
  </si>
  <si>
    <t>169.178.197.156</t>
  </si>
  <si>
    <t>4F11738002</t>
  </si>
  <si>
    <t>169.178.140.95</t>
  </si>
  <si>
    <t>SWITCH-CISCO</t>
  </si>
  <si>
    <t>Citigroup_Seoul-Jung Gu_OS</t>
  </si>
  <si>
    <t>169.179.143.52</t>
  </si>
  <si>
    <t>169.179.143.54</t>
  </si>
  <si>
    <t>Citigroup_Indo-Pondok Indah_NAS</t>
  </si>
  <si>
    <t>Citigroup_Indo-Bapindo_NAS</t>
  </si>
  <si>
    <t>10.70.232.67</t>
  </si>
  <si>
    <t>10.70.232.66</t>
  </si>
  <si>
    <t>EDL</t>
  </si>
  <si>
    <t>169.178.141.17</t>
  </si>
  <si>
    <t>CLARIION</t>
  </si>
  <si>
    <t>169.178.141.19</t>
  </si>
  <si>
    <t>169.178.141.22</t>
  </si>
  <si>
    <t>169.178.141.18</t>
  </si>
  <si>
    <t>Citigroup_HK-iAD_OS</t>
  </si>
  <si>
    <t>10.70.223.235</t>
  </si>
  <si>
    <t>10.70.223.236</t>
  </si>
  <si>
    <t>10.70.223.238</t>
  </si>
  <si>
    <t>VNX</t>
  </si>
  <si>
    <t xml:space="preserve">Citigroup_HK-AST_NAS </t>
  </si>
  <si>
    <t>10.107.246.64</t>
  </si>
  <si>
    <t>10.107.246.65</t>
  </si>
  <si>
    <t>10.107.246.56</t>
  </si>
  <si>
    <t>10.107.246.57</t>
  </si>
  <si>
    <t>SWITCH-BROCADE-B</t>
  </si>
  <si>
    <t>Citigroup_SG-CT2_MF</t>
  </si>
  <si>
    <t>163.36.168.109</t>
  </si>
  <si>
    <t>172.19.107.80</t>
  </si>
  <si>
    <t>Citigroup_SG-CT2_NAS</t>
  </si>
  <si>
    <t>10.70.103.230</t>
  </si>
  <si>
    <t>10.70.103.231</t>
  </si>
  <si>
    <t>10.70.103.232</t>
  </si>
  <si>
    <t>10.70.103.233</t>
  </si>
  <si>
    <t>10.70.232.71</t>
  </si>
  <si>
    <t>10.70.232.72</t>
  </si>
  <si>
    <t>10.70.232.69</t>
  </si>
  <si>
    <t>10.70.232.70</t>
  </si>
  <si>
    <t>10.107.243.219</t>
  </si>
  <si>
    <t>10.107.243.220</t>
  </si>
  <si>
    <t>10.107.243.221</t>
  </si>
  <si>
    <t>10.107.243.222</t>
  </si>
  <si>
    <t>10.107.243.227</t>
  </si>
  <si>
    <t>10.107.243.228</t>
  </si>
  <si>
    <t>10.107.243.229</t>
  </si>
  <si>
    <t>10.107.243.230</t>
  </si>
  <si>
    <t>10.107.243.223</t>
  </si>
  <si>
    <t>10.107.243.224</t>
  </si>
  <si>
    <t>10.107.243.225</t>
  </si>
  <si>
    <t>10.107.243.226</t>
  </si>
  <si>
    <t>10.217.102.125</t>
  </si>
  <si>
    <t>10.217.102.126</t>
  </si>
  <si>
    <t>10.217.102.71</t>
  </si>
  <si>
    <t>10.217.102.72</t>
  </si>
  <si>
    <t>10.217.102.127</t>
  </si>
  <si>
    <t>10.217.102.128</t>
  </si>
  <si>
    <t>10.217.102.73</t>
  </si>
  <si>
    <t>10.217.102.74</t>
  </si>
  <si>
    <t>10.107.242.155</t>
  </si>
  <si>
    <t>10.107.242.156</t>
  </si>
  <si>
    <t>10.107.242.157</t>
  </si>
  <si>
    <t>10.107.242.158</t>
  </si>
  <si>
    <t>10.107.242.163</t>
  </si>
  <si>
    <t>10.107.242.164</t>
  </si>
  <si>
    <t>10.107.242.165</t>
  </si>
  <si>
    <t>10.107.242.166</t>
  </si>
  <si>
    <t>10.107.242.151</t>
  </si>
  <si>
    <t>10.107.242.152</t>
  </si>
  <si>
    <t>10.107.242.153</t>
  </si>
  <si>
    <t>10.107.242.154</t>
  </si>
  <si>
    <t>10.107.242.159</t>
  </si>
  <si>
    <t>10.107.242.160</t>
  </si>
  <si>
    <t>10.107.242.161</t>
  </si>
  <si>
    <t>10.107.242.162</t>
  </si>
  <si>
    <t>10.70.102.215</t>
  </si>
  <si>
    <t>10.70.102.216</t>
  </si>
  <si>
    <t>10.70.102.217</t>
  </si>
  <si>
    <t>10.70.102.218</t>
  </si>
  <si>
    <t>CK200064700682</t>
  </si>
  <si>
    <t>CENTERA</t>
  </si>
  <si>
    <t>163.37.197.166</t>
  </si>
  <si>
    <t>163.37.143.226</t>
  </si>
  <si>
    <t>163.37.143.227</t>
  </si>
  <si>
    <t>163.37.143.222</t>
  </si>
  <si>
    <t>163.37.143.223</t>
  </si>
  <si>
    <t>163.37.143.224</t>
  </si>
  <si>
    <t>163.37.143.225</t>
  </si>
  <si>
    <t>163.37.143.220</t>
  </si>
  <si>
    <t>163.37.143.221</t>
  </si>
  <si>
    <t>CK200093500215</t>
  </si>
  <si>
    <t>172.19.107.70</t>
  </si>
  <si>
    <t>172.19.107.71</t>
  </si>
  <si>
    <t>CK200093600153</t>
  </si>
  <si>
    <t>CELERRA</t>
  </si>
  <si>
    <t>Citigroup_Shanghai_NAS</t>
  </si>
  <si>
    <t>169.181.200.22</t>
  </si>
  <si>
    <t>CK200093601574</t>
  </si>
  <si>
    <t>169.179.214.152</t>
  </si>
  <si>
    <t>CK200093700031</t>
  </si>
  <si>
    <t>163.37.197.201</t>
  </si>
  <si>
    <t>163.37.197.202</t>
  </si>
  <si>
    <t>163.37.197.50</t>
  </si>
  <si>
    <t>CK200093700078</t>
  </si>
  <si>
    <t>Citigroup_MY-Ampang_NAS</t>
  </si>
  <si>
    <t>169.178.210.152</t>
  </si>
  <si>
    <t>CK200093700081</t>
  </si>
  <si>
    <t>Citigroup_Dalian_NAS</t>
  </si>
  <si>
    <t>10.187.6.141</t>
  </si>
  <si>
    <t>CK200093700184</t>
  </si>
  <si>
    <t>Citigroup_Guangzhou_NAS</t>
  </si>
  <si>
    <t>169.181.200.152</t>
  </si>
  <si>
    <t>CK200093700367</t>
  </si>
  <si>
    <t>169.179.215.152</t>
  </si>
  <si>
    <t>CK200093900215</t>
  </si>
  <si>
    <t>10.183.29.176</t>
  </si>
  <si>
    <t>CK200102100890</t>
  </si>
  <si>
    <t>10.70.224.10</t>
  </si>
  <si>
    <t>CK200102200777</t>
  </si>
  <si>
    <t>129.14.6.43</t>
  </si>
  <si>
    <t>CK200103000812</t>
  </si>
  <si>
    <t>10.70.233.143</t>
  </si>
  <si>
    <t>10.70.233.144</t>
  </si>
  <si>
    <t>CK200104300434</t>
  </si>
  <si>
    <t>Citigroup_SG-TP_NAS</t>
  </si>
  <si>
    <t>163.37.181.40</t>
  </si>
  <si>
    <t>CK200104300956</t>
  </si>
  <si>
    <t>163.36.168.80</t>
  </si>
  <si>
    <t>CK200105000752</t>
  </si>
  <si>
    <t>163.37.197.163</t>
  </si>
  <si>
    <t>163.37.197.164</t>
  </si>
  <si>
    <t>CK200110500818</t>
  </si>
  <si>
    <t>163.36.168.124</t>
  </si>
  <si>
    <t>CK200110500836</t>
  </si>
  <si>
    <t xml:space="preserve">Citigroup_HK-iAD_NAS </t>
  </si>
  <si>
    <t>10.70.218.161</t>
  </si>
  <si>
    <t>CK200111601566</t>
  </si>
  <si>
    <t>10.70.227.50</t>
  </si>
  <si>
    <t>10.70.227.51</t>
  </si>
  <si>
    <t>CK200111601578</t>
  </si>
  <si>
    <t>10.70.96.40</t>
  </si>
  <si>
    <t>CK200111900370</t>
  </si>
  <si>
    <t>10.70.123.227</t>
  </si>
  <si>
    <t>10.70.123.228</t>
  </si>
  <si>
    <t>CK200132200513</t>
  </si>
  <si>
    <t>CK200143000606</t>
  </si>
  <si>
    <t>10.85.99.33</t>
  </si>
  <si>
    <t>10.85.99.34</t>
  </si>
  <si>
    <t>CK200143200458</t>
  </si>
  <si>
    <t>10.70.101.183</t>
  </si>
  <si>
    <t>10.70.101.190</t>
  </si>
  <si>
    <t>SYMMETRIX</t>
  </si>
  <si>
    <t>172.19.107.53</t>
  </si>
  <si>
    <t>172.19.107.44</t>
  </si>
  <si>
    <t>163.37.99.154</t>
  </si>
  <si>
    <t>163.37.99.51</t>
  </si>
  <si>
    <t>172.19.107.90</t>
  </si>
  <si>
    <t>172.19.107.104</t>
  </si>
  <si>
    <t>172.19.107.73</t>
  </si>
  <si>
    <t>172.19.107.98</t>
  </si>
  <si>
    <t>172.19.107.97</t>
  </si>
  <si>
    <t>172.19.107.74</t>
  </si>
  <si>
    <t>172.19.107.75</t>
  </si>
  <si>
    <t>172.19.107.76</t>
  </si>
  <si>
    <t>172.19.107.126</t>
  </si>
  <si>
    <t>172.19.107.125</t>
  </si>
  <si>
    <t>Citigroup_Mumbai-BKC_OS</t>
  </si>
  <si>
    <t>10.186.153.152</t>
  </si>
  <si>
    <t>Citigroup_HK-AT_OS</t>
  </si>
  <si>
    <t>Citigroup_Chennai_OS</t>
  </si>
  <si>
    <t>Citigroup_Mumbai-NKP_OS</t>
  </si>
  <si>
    <t>Citigroup_TW-CPB_OS</t>
  </si>
  <si>
    <t>169.181.200.28</t>
  </si>
  <si>
    <t>169.181.200.38</t>
  </si>
  <si>
    <t>Citigroup_Incheon_OS</t>
  </si>
  <si>
    <t>129.14.71.171</t>
  </si>
  <si>
    <t>129.14.71.172</t>
  </si>
  <si>
    <t>163.37.181.50</t>
  </si>
  <si>
    <t>163.37.181.51</t>
  </si>
  <si>
    <t>Citigroup_MY-KL_OS</t>
  </si>
  <si>
    <t>163.36.168.81</t>
  </si>
  <si>
    <t>163.36.168.82</t>
  </si>
  <si>
    <t>Citigroup_Jarkata_OS</t>
  </si>
  <si>
    <t>163.36.168.125</t>
  </si>
  <si>
    <t>163.36.168.126</t>
  </si>
  <si>
    <t>10.70.218.163</t>
  </si>
  <si>
    <t>10.70.218.162</t>
  </si>
  <si>
    <t>Citigroup_Bangkok-Silom_OS</t>
  </si>
  <si>
    <t>163.36.212.89</t>
  </si>
  <si>
    <t>Citigroup_Bangkok-IC21_OS</t>
  </si>
  <si>
    <t>10.107.243.166</t>
  </si>
  <si>
    <t>10.107.243.167</t>
  </si>
  <si>
    <t>10.107.243.168</t>
  </si>
  <si>
    <t>10.107.243.169</t>
  </si>
  <si>
    <t>10.107.243.170</t>
  </si>
  <si>
    <t>10.107.243.171</t>
  </si>
  <si>
    <t>10.107.243.172</t>
  </si>
  <si>
    <t>10.107.243.173</t>
  </si>
  <si>
    <t>10.70.103.134</t>
  </si>
  <si>
    <t>10.70.103.135</t>
  </si>
  <si>
    <t>10.70.103.136</t>
  </si>
  <si>
    <t>10.70.103.137</t>
  </si>
  <si>
    <t>163.36.160.41</t>
  </si>
  <si>
    <t>163.36.160.42</t>
  </si>
  <si>
    <t>163.36.160.43</t>
  </si>
  <si>
    <t>163.36.160.44</t>
  </si>
  <si>
    <t>10.114.164.55</t>
  </si>
  <si>
    <t>10.114.164.56</t>
  </si>
  <si>
    <t>10.114.164.57</t>
  </si>
  <si>
    <t>10.114.164.58</t>
  </si>
  <si>
    <t>10.70.103.138</t>
  </si>
  <si>
    <t>10.70.103.139</t>
  </si>
  <si>
    <t>10.70.103.140</t>
  </si>
  <si>
    <t>10.70.103.141</t>
  </si>
  <si>
    <t>163.36.160.37</t>
  </si>
  <si>
    <t>163.36.160.38</t>
  </si>
  <si>
    <t>163.36.160.39</t>
  </si>
  <si>
    <t>163.36.160.40</t>
  </si>
  <si>
    <t>10.70.103.142</t>
  </si>
  <si>
    <t>10.70.103.143</t>
  </si>
  <si>
    <t>10.70.103.144</t>
  </si>
  <si>
    <t>10.70.103.145</t>
  </si>
  <si>
    <t>10.114.164.51</t>
  </si>
  <si>
    <t>10.114.164.52</t>
  </si>
  <si>
    <t>10.114.164.53</t>
  </si>
  <si>
    <t>10.114.164.54</t>
  </si>
  <si>
    <t>10.70.102.60</t>
  </si>
  <si>
    <t>10.70.102.61</t>
  </si>
  <si>
    <t>10.70.102.62</t>
  </si>
  <si>
    <t>10.70.102.63</t>
  </si>
  <si>
    <t>10.70.102.64</t>
  </si>
  <si>
    <t>10.70.102.65</t>
  </si>
  <si>
    <t>10.70.102.66</t>
  </si>
  <si>
    <t>10.70.102.67</t>
  </si>
  <si>
    <t>10.217.102.31</t>
  </si>
  <si>
    <t>10.217.102.32</t>
  </si>
  <si>
    <t>10.217.102.29</t>
  </si>
  <si>
    <t>10.217.102.30</t>
  </si>
  <si>
    <t>XTREMIO</t>
  </si>
  <si>
    <t>163.36.186.170</t>
  </si>
  <si>
    <t>163.36.186.171</t>
  </si>
  <si>
    <t>10.70.102.223</t>
  </si>
  <si>
    <t>10.70.102.224</t>
  </si>
  <si>
    <t>10.70.102.225</t>
  </si>
  <si>
    <t>10.70.102.226</t>
  </si>
  <si>
    <t>169.179.215.59</t>
  </si>
  <si>
    <t>169.179.245.86</t>
  </si>
  <si>
    <t>10.70.102.141</t>
  </si>
  <si>
    <t>10.70.102.142</t>
  </si>
  <si>
    <t>10.70.102.143</t>
  </si>
  <si>
    <t>10.70.102.144</t>
  </si>
  <si>
    <t>10.70.102.211</t>
  </si>
  <si>
    <t>10.70.102.212</t>
  </si>
  <si>
    <t>10.70.102.213</t>
  </si>
  <si>
    <t>10.70.102.214</t>
  </si>
  <si>
    <t>10.70.102.137</t>
  </si>
  <si>
    <t>10.70.102.138</t>
  </si>
  <si>
    <t>10.70.102.139</t>
  </si>
  <si>
    <t>10.70.102.140</t>
  </si>
  <si>
    <t>10.70.102.155</t>
  </si>
  <si>
    <t>10.70.102.156</t>
  </si>
  <si>
    <t>10.70.102.157</t>
  </si>
  <si>
    <t>10.70.102.158</t>
  </si>
  <si>
    <t>10.70.102.151</t>
  </si>
  <si>
    <t>10.70.102.152</t>
  </si>
  <si>
    <t>10.70.102.153</t>
  </si>
  <si>
    <t>10.70.102.154</t>
  </si>
  <si>
    <t>10.70.102.219</t>
  </si>
  <si>
    <t>10.70.102.220</t>
  </si>
  <si>
    <t>10.70.102.221</t>
  </si>
  <si>
    <t>10.70.102.222</t>
  </si>
  <si>
    <t>10.107.246.68</t>
  </si>
  <si>
    <t>10.107.246.69</t>
  </si>
  <si>
    <t>172.19.208.140</t>
  </si>
  <si>
    <t>172.19.107.120</t>
  </si>
  <si>
    <t>172.19.107.121</t>
  </si>
  <si>
    <t>172.19.107.77</t>
  </si>
  <si>
    <t>Citigroup_Shanghai-Nanhui_MF</t>
  </si>
  <si>
    <t>10.70.232.68</t>
  </si>
  <si>
    <t>163.37.197.208</t>
  </si>
  <si>
    <t>172.19.208.150</t>
  </si>
  <si>
    <t>163.36.171.192</t>
  </si>
  <si>
    <t>163.36.171.193</t>
  </si>
  <si>
    <t>163.36.171.190</t>
  </si>
  <si>
    <t>163.37.185.103</t>
  </si>
  <si>
    <t>163.37.185.104</t>
  </si>
  <si>
    <t>163.37.185.101</t>
  </si>
  <si>
    <t>163.37.185.102</t>
  </si>
  <si>
    <t>129.14.3.64</t>
  </si>
  <si>
    <t>129.14.3.65</t>
  </si>
  <si>
    <t>129.14.3.62</t>
  </si>
  <si>
    <t>10.114.164.34</t>
  </si>
  <si>
    <t>10.114.164.35</t>
  </si>
  <si>
    <t>10.114.164.32</t>
  </si>
  <si>
    <t>10.70.232.64</t>
  </si>
  <si>
    <t>10.70.232.65</t>
  </si>
  <si>
    <t>Citigroup_SYD-APPC_OS</t>
  </si>
  <si>
    <t>163.36.171.188</t>
  </si>
  <si>
    <t>163.36.171.189</t>
  </si>
  <si>
    <t>10.70.218.157</t>
  </si>
  <si>
    <t>10.70.218.158</t>
  </si>
  <si>
    <t>Citigroup_Shanghai_RnD_NAS</t>
  </si>
  <si>
    <t>169.181.204.150</t>
  </si>
  <si>
    <t>169.181.204.151</t>
  </si>
  <si>
    <t>Citigroup_WPH-APPC_OS</t>
  </si>
  <si>
    <t>FCNNX105200040</t>
  </si>
  <si>
    <t>163.36.171.187</t>
  </si>
  <si>
    <t>FCNNX105300013</t>
  </si>
  <si>
    <t>10.70.218.156</t>
  </si>
  <si>
    <t>FCNNX115100006</t>
  </si>
  <si>
    <t>169.181.204.149</t>
  </si>
  <si>
    <t>10.183.126.134</t>
  </si>
  <si>
    <t>10.183.126.135</t>
  </si>
  <si>
    <t>Citigroup_TW-HsinYi_OS</t>
  </si>
  <si>
    <t>169.179.23.44</t>
  </si>
  <si>
    <t>169.179.23.45</t>
  </si>
  <si>
    <t>Citigroup_TW-KHB_OS</t>
  </si>
  <si>
    <t>169.179.95.145</t>
  </si>
  <si>
    <t>169.179.95.144</t>
  </si>
  <si>
    <t>10.183.126.133</t>
  </si>
  <si>
    <t>Citigroup_HK-HungHom_OS</t>
  </si>
  <si>
    <t>169.181.41.233</t>
  </si>
  <si>
    <t>CONNECTRIX</t>
  </si>
  <si>
    <t>163.37.197.121</t>
  </si>
  <si>
    <t>NNG03111710058</t>
  </si>
  <si>
    <t>AVAMAR</t>
  </si>
  <si>
    <t>Citigroup_Motijhil-Dhaka_BRS</t>
  </si>
  <si>
    <t>169.179.216.85</t>
  </si>
  <si>
    <t>NNG03115010209</t>
  </si>
  <si>
    <t>10.70.126.141</t>
  </si>
  <si>
    <t>NNG03121510243</t>
  </si>
  <si>
    <t>EMC CORP</t>
  </si>
  <si>
    <t>169.179.216.154</t>
  </si>
  <si>
    <t>129.14.71.169</t>
  </si>
  <si>
    <t>129.14.71.170</t>
  </si>
  <si>
    <t>1FZ1537094</t>
  </si>
  <si>
    <t>169.179.102.73</t>
  </si>
  <si>
    <t>3FZ1739022</t>
  </si>
  <si>
    <t>169.179.102.77</t>
  </si>
  <si>
    <t>CK200093400651</t>
  </si>
  <si>
    <t>172.19.232.95</t>
  </si>
  <si>
    <t>172.19.232.96</t>
  </si>
  <si>
    <t>CK200103300503</t>
  </si>
  <si>
    <t>10.70.218.15</t>
  </si>
  <si>
    <t>10.70.218.16</t>
  </si>
  <si>
    <t>CK200121000352</t>
  </si>
  <si>
    <t>169.179.81.185</t>
  </si>
  <si>
    <t>CK200132100378</t>
  </si>
  <si>
    <t>172.19.232.81</t>
  </si>
  <si>
    <t>CK200132400201</t>
  </si>
  <si>
    <t>163.36.30.21</t>
  </si>
  <si>
    <t>163.36.30.22</t>
  </si>
  <si>
    <t>172.19.232.38</t>
  </si>
  <si>
    <t>172.19.232.40</t>
  </si>
  <si>
    <t>172.19.234.11</t>
  </si>
  <si>
    <t>172.19.78.78</t>
  </si>
  <si>
    <t>Citigroup_HK-AT_MF</t>
  </si>
  <si>
    <t>10.107.242.12</t>
  </si>
  <si>
    <t>10.107.242.13</t>
  </si>
  <si>
    <t>10.186.172.148</t>
  </si>
  <si>
    <t>10.107.242.14</t>
  </si>
  <si>
    <t>10.186.172.143</t>
  </si>
  <si>
    <t>10.186.172.149</t>
  </si>
  <si>
    <t>10.107.242.28</t>
  </si>
  <si>
    <t>10.186.71.23</t>
  </si>
  <si>
    <t>10.107.242.26</t>
  </si>
  <si>
    <t>172.19.234.16</t>
  </si>
  <si>
    <t>172.19.233.34</t>
  </si>
  <si>
    <t>10.186.71.22</t>
  </si>
  <si>
    <t>172.19.232.200</t>
  </si>
  <si>
    <t>169.179.143.53</t>
  </si>
  <si>
    <t>163.36.171.191</t>
  </si>
  <si>
    <t>CK200083500078</t>
  </si>
  <si>
    <t>169.187.130.89</t>
  </si>
  <si>
    <t>169.187.130.87</t>
  </si>
  <si>
    <t>169.187.130.86</t>
  </si>
  <si>
    <t>169.187.130.84</t>
  </si>
  <si>
    <t>169.187.130.85</t>
  </si>
  <si>
    <t>169.187.130.88</t>
  </si>
  <si>
    <t>CK200083800219</t>
  </si>
  <si>
    <t>169.187.186.138</t>
  </si>
  <si>
    <t>169.187.186.135</t>
  </si>
  <si>
    <t>169.187.186.137</t>
  </si>
  <si>
    <t>169.187.186.136</t>
  </si>
  <si>
    <t>169.187.173.208</t>
  </si>
  <si>
    <t>169.187.173.209</t>
  </si>
  <si>
    <t>169.187.173.200</t>
  </si>
  <si>
    <t>169.195.5.208</t>
  </si>
  <si>
    <t>169.195.5.209</t>
  </si>
  <si>
    <t>169.195.5.200</t>
  </si>
  <si>
    <t>Citigroup_Chennai-CWA_OS</t>
  </si>
  <si>
    <t>Citigroup_New Delhi_OS</t>
  </si>
  <si>
    <t>10.170.218.174</t>
  </si>
  <si>
    <t>10.170.218.175</t>
  </si>
  <si>
    <t>1FZ0937075</t>
  </si>
  <si>
    <t>Citibank NA</t>
  </si>
  <si>
    <t>169.179.2.22</t>
  </si>
  <si>
    <t>1FZ0937243</t>
  </si>
  <si>
    <t>169.179.4.22</t>
  </si>
  <si>
    <t>3FA2210185</t>
  </si>
  <si>
    <t>CITIBANK</t>
  </si>
  <si>
    <t>169.179.67.36</t>
  </si>
  <si>
    <t>CK200093601521</t>
  </si>
  <si>
    <t>169.179.64.152</t>
  </si>
  <si>
    <t>CK200093700169</t>
  </si>
  <si>
    <t>169.179.68.152</t>
  </si>
  <si>
    <t>Citigroup_TW-SCB_OS</t>
  </si>
  <si>
    <t>169.179.67.244</t>
  </si>
  <si>
    <t>169.179.17.244</t>
  </si>
  <si>
    <t>169.179.96.244</t>
  </si>
  <si>
    <t>169.179.23.245</t>
  </si>
  <si>
    <t>169.179.67.245</t>
  </si>
  <si>
    <t>169.179.23.246</t>
  </si>
  <si>
    <t>169.179.67.246</t>
  </si>
  <si>
    <t>169.179.96.245</t>
  </si>
  <si>
    <t>169.179.96.246</t>
  </si>
  <si>
    <t>10.114.46.88</t>
  </si>
  <si>
    <t>129.14.110.114</t>
  </si>
  <si>
    <t>129.14.110.115</t>
  </si>
  <si>
    <t>129.14.112.81</t>
  </si>
  <si>
    <t>129.14.112.82</t>
  </si>
  <si>
    <t>Citigroup_Youngin-HIT_OS</t>
  </si>
  <si>
    <t>129.14.84.86</t>
  </si>
  <si>
    <t>129.14.84.87</t>
  </si>
  <si>
    <t>129.14.80.82</t>
  </si>
  <si>
    <t>129.14.80.81</t>
  </si>
  <si>
    <t>129.14.137.150</t>
  </si>
  <si>
    <t>129.14.137.160</t>
  </si>
  <si>
    <t>129.14.137.30</t>
  </si>
  <si>
    <t>129.14.137.20</t>
  </si>
  <si>
    <t>0F41343355</t>
  </si>
  <si>
    <t>129.14.73.164</t>
  </si>
  <si>
    <t>0F41344455</t>
  </si>
  <si>
    <t>129.14.71.230</t>
  </si>
  <si>
    <t>0F41344460</t>
  </si>
  <si>
    <t>129.14.71.229</t>
  </si>
  <si>
    <t>0F41351753</t>
  </si>
  <si>
    <t>129.14.73.165</t>
  </si>
  <si>
    <t>CK200093700276</t>
  </si>
  <si>
    <t>129.14.137.22</t>
  </si>
  <si>
    <t>CK200093700704</t>
  </si>
  <si>
    <t>129.14.137.152</t>
  </si>
  <si>
    <t>CK200110100913</t>
  </si>
  <si>
    <t>129.14.108.181</t>
  </si>
  <si>
    <t>129.14.108.182</t>
  </si>
  <si>
    <t>CK200123100316</t>
  </si>
  <si>
    <t>129.14.81.226</t>
  </si>
  <si>
    <t>129.14.81.227</t>
  </si>
  <si>
    <t>CK200123300198</t>
  </si>
  <si>
    <t>129.14.109.120</t>
  </si>
  <si>
    <t>129.14.109.121</t>
  </si>
  <si>
    <t>172.19.113.75</t>
  </si>
  <si>
    <t>172.19.112.108</t>
  </si>
  <si>
    <t>172.19.113.72</t>
  </si>
  <si>
    <t>172.19.112.110</t>
  </si>
  <si>
    <t>129.14.110.61</t>
  </si>
  <si>
    <t>129.14.110.62</t>
  </si>
  <si>
    <t>129.14.80.67</t>
  </si>
  <si>
    <t>129.14.80.68</t>
  </si>
  <si>
    <t>129.14.108.90</t>
  </si>
  <si>
    <t>129.14.108.91</t>
  </si>
  <si>
    <t>FCNNX110900036</t>
  </si>
  <si>
    <t>129.14.88.56</t>
  </si>
  <si>
    <t>FCNNX110900067</t>
  </si>
  <si>
    <t>10.184.104.72</t>
  </si>
  <si>
    <t>0F40350707</t>
  </si>
  <si>
    <t>Citigroup_AKL-CTI_OS</t>
  </si>
  <si>
    <t>169.191.211.132</t>
  </si>
  <si>
    <t>9F40344420</t>
  </si>
  <si>
    <t>Citigroup_SYD-CTI_OS</t>
  </si>
  <si>
    <t>169.191.101.26</t>
  </si>
  <si>
    <t>169.191.108.235</t>
  </si>
  <si>
    <t>Citigroup_WPH-CTI_OS</t>
  </si>
  <si>
    <t>169.191.101.191</t>
  </si>
  <si>
    <t>169.191.101.192</t>
  </si>
  <si>
    <t>169.191.152.138</t>
  </si>
  <si>
    <t>169.191.152.141</t>
  </si>
  <si>
    <t>169.191.101.152</t>
  </si>
  <si>
    <t>169.191.101.153</t>
  </si>
  <si>
    <t>INTERACTIVE DATA 7TICKS</t>
  </si>
  <si>
    <t>10.56.39.228</t>
  </si>
  <si>
    <t>10.56.39.229</t>
  </si>
  <si>
    <t>RECOVERPOINT</t>
  </si>
  <si>
    <t>10.56.39.227</t>
  </si>
  <si>
    <t>10.25.4.15</t>
  </si>
  <si>
    <t>10.25.4.16</t>
  </si>
  <si>
    <t>192.193.50.51</t>
  </si>
  <si>
    <t>192.193.50.52</t>
  </si>
  <si>
    <t>APM00110900088</t>
  </si>
  <si>
    <t>10.25.4.14</t>
  </si>
  <si>
    <t>APM00111100295</t>
  </si>
  <si>
    <t>192.193.50.50</t>
  </si>
  <si>
    <t>Citigroup_JP-ATK_STI</t>
  </si>
  <si>
    <t>10.162.86.50</t>
  </si>
  <si>
    <t>10.162.86.51</t>
  </si>
  <si>
    <t>Citigroup_GOH-LAVA_OS</t>
  </si>
  <si>
    <t>10.99.159.234</t>
  </si>
  <si>
    <t>10.99.159.235</t>
  </si>
  <si>
    <t>Citigroup_JP-TDC_STI</t>
  </si>
  <si>
    <t>10.163.86.51</t>
  </si>
  <si>
    <t>10.163.86.52</t>
  </si>
  <si>
    <t>Citigroup_SYD-LAVA_NAS</t>
  </si>
  <si>
    <t>10.156.50.44</t>
  </si>
  <si>
    <t>10.156.50.45</t>
  </si>
  <si>
    <t>10.158.6.175</t>
  </si>
  <si>
    <t>10.158.6.176</t>
  </si>
  <si>
    <t>10.159.6.175</t>
  </si>
  <si>
    <t>10.159.6.176</t>
  </si>
  <si>
    <t>FCNNX104200047</t>
  </si>
  <si>
    <t>10.156.50.43</t>
  </si>
  <si>
    <t>FCNNX110300010</t>
  </si>
  <si>
    <t>10.159.6.97</t>
  </si>
  <si>
    <t>FCNNX110300011</t>
  </si>
  <si>
    <t>10.158.6.97</t>
  </si>
  <si>
    <t>10.159.6.96</t>
  </si>
  <si>
    <t>10.158.6.95</t>
  </si>
  <si>
    <t>10.156.50.42</t>
  </si>
  <si>
    <t>10.158.6.96</t>
  </si>
  <si>
    <t>10.159.6.95</t>
  </si>
  <si>
    <t>10.156.50.41</t>
  </si>
  <si>
    <t>10.99.159.23</t>
  </si>
  <si>
    <t>10.99.159.232</t>
  </si>
  <si>
    <t>Serial#</t>
  </si>
  <si>
    <t>169.179.215.13/7</t>
  </si>
  <si>
    <t>169.179.245.87/88</t>
  </si>
  <si>
    <t>ESRS DUMP Reference</t>
  </si>
  <si>
    <t>ESRS Status</t>
  </si>
  <si>
    <t>Row Labels</t>
  </si>
  <si>
    <t>#N/A</t>
  </si>
  <si>
    <t>Count of ESRS DUMP Reference</t>
  </si>
  <si>
    <t/>
  </si>
  <si>
    <t>Total</t>
  </si>
  <si>
    <t>AST3-DC5-E019A/B (row4)</t>
  </si>
  <si>
    <t>Non EMC</t>
  </si>
  <si>
    <t>ausydsansw3//JMX1642B2YZ</t>
  </si>
  <si>
    <t>ausydsansw4/ /JMX16358264</t>
  </si>
  <si>
    <t>sydexcsw1//FOX1435GPV8</t>
  </si>
  <si>
    <t>sydexcsw2//FOX1447GP7R</t>
  </si>
  <si>
    <t>wphexcsw1/FOX1435GP5N</t>
  </si>
  <si>
    <t>wphexcsw2//FOX1447GP85</t>
  </si>
  <si>
    <t>Switch build in prog</t>
  </si>
  <si>
    <t>To be installed</t>
  </si>
  <si>
    <t xml:space="preserve">DATADOMAIN </t>
  </si>
  <si>
    <t xml:space="preserve">Citibank NA         </t>
  </si>
  <si>
    <t xml:space="preserve">169.179.2.22   </t>
  </si>
  <si>
    <t xml:space="preserve">Citibank NA </t>
  </si>
  <si>
    <t xml:space="preserve">169.179.4.22   </t>
  </si>
  <si>
    <t xml:space="preserve">CITIBANK </t>
  </si>
  <si>
    <t xml:space="preserve">169.179.67.36  </t>
  </si>
  <si>
    <t xml:space="preserve">CELERRA </t>
  </si>
  <si>
    <t xml:space="preserve">Citigroup_TW-KHB_OS </t>
  </si>
  <si>
    <t xml:space="preserve">169.179.64.152 </t>
  </si>
  <si>
    <t xml:space="preserve">Citigroup_TW-CPB_OS </t>
  </si>
  <si>
    <t xml:space="preserve">169.179.68.152 </t>
  </si>
  <si>
    <t xml:space="preserve">SYMMETRIX </t>
  </si>
  <si>
    <t xml:space="preserve">Citigroup_TW-SCB_OS </t>
  </si>
  <si>
    <t xml:space="preserve">169.179.67.244 </t>
  </si>
  <si>
    <t xml:space="preserve">169.179.17.244 </t>
  </si>
  <si>
    <t xml:space="preserve">169.179.96.244 </t>
  </si>
  <si>
    <t xml:space="preserve">CLARIION </t>
  </si>
  <si>
    <t xml:space="preserve">169.179.23.33  </t>
  </si>
  <si>
    <t xml:space="preserve">169.179.23.34  </t>
  </si>
  <si>
    <t xml:space="preserve">169.179.23.245 </t>
  </si>
  <si>
    <t xml:space="preserve">169.179.67.245 </t>
  </si>
  <si>
    <t xml:space="preserve">169.179.23.246 </t>
  </si>
  <si>
    <t xml:space="preserve">169.179.67.246 </t>
  </si>
  <si>
    <t xml:space="preserve">169.179.96.245 </t>
  </si>
  <si>
    <t xml:space="preserve">169.179.96.246 </t>
  </si>
  <si>
    <t>OS 10.114.46.87</t>
  </si>
  <si>
    <t>OS 10.114.46.88</t>
  </si>
  <si>
    <t xml:space="preserve">169.179.23.45  </t>
  </si>
  <si>
    <t xml:space="preserve">169.179.95.145 </t>
  </si>
  <si>
    <t xml:space="preserve">169.179.23.44  </t>
  </si>
  <si>
    <t xml:space="preserve">169.179.95.144 </t>
  </si>
  <si>
    <t xml:space="preserve">169.179.23.35  </t>
  </si>
  <si>
    <t xml:space="preserve">169.179.23.36  </t>
  </si>
  <si>
    <t>CK200093601521-A</t>
  </si>
  <si>
    <t>CK200093700169-A</t>
  </si>
  <si>
    <t>CK294901344</t>
  </si>
  <si>
    <t>CK294901365</t>
  </si>
  <si>
    <t>CK294901383</t>
  </si>
  <si>
    <t>CKM00093400132-A</t>
  </si>
  <si>
    <t>CKM00093400132-B</t>
  </si>
  <si>
    <t>SL7E1093500042-A</t>
  </si>
  <si>
    <t>SL7E1093500042-B</t>
  </si>
  <si>
    <t>11 – C – 5</t>
  </si>
  <si>
    <t xml:space="preserve">10.186.71.123 </t>
  </si>
  <si>
    <t xml:space="preserve">10.186.71.121 </t>
  </si>
  <si>
    <t xml:space="preserve">10.186.71.122 </t>
  </si>
  <si>
    <t>IP Address to RDP ( AD - APPC Domain)</t>
  </si>
  <si>
    <t>172.19.232.35</t>
  </si>
  <si>
    <t>HiTrack</t>
  </si>
  <si>
    <t>not listed</t>
  </si>
  <si>
    <t>no network cable, using modem</t>
  </si>
  <si>
    <t>pending for firewall</t>
  </si>
  <si>
    <t xml:space="preserve"> HONG KONG </t>
  </si>
  <si>
    <t> No network cable; using modem.</t>
  </si>
  <si>
    <t>Pending for firewall.</t>
  </si>
  <si>
    <t>Pending for Ifirewall.</t>
  </si>
  <si>
    <t>EMC SN JAF14060Z0Y. Already in ESRS</t>
  </si>
  <si>
    <t>EMC SN JAE1149A1P4. Already in ESRS</t>
  </si>
  <si>
    <t>EMC SN JAF13512XXV. Already in ESRS</t>
  </si>
  <si>
    <t>EMC SN JAF13512XWY. Already in ESRS</t>
  </si>
  <si>
    <t>EMC SN JAE1149A1NJ. Already in ESRS</t>
  </si>
  <si>
    <t>EMC SN JAF15050XXY. Already in ESRS</t>
  </si>
  <si>
    <t xml:space="preserve">172.19.232.35  </t>
  </si>
  <si>
    <t xml:space="preserve">10.186.71.121  </t>
  </si>
  <si>
    <t xml:space="preserve">10.186.71.122  </t>
  </si>
  <si>
    <t xml:space="preserve">10.186.71.123  </t>
  </si>
  <si>
    <t xml:space="preserve">169.181.58.97 </t>
  </si>
  <si>
    <t xml:space="preserve">169.181.166.59 </t>
  </si>
  <si>
    <t xml:space="preserve">169.181.166.66 </t>
  </si>
  <si>
    <t xml:space="preserve">169.181.166.67 </t>
  </si>
  <si>
    <t xml:space="preserve">10.107.243.18 </t>
  </si>
  <si>
    <t xml:space="preserve">10.70.56.26 </t>
  </si>
  <si>
    <t xml:space="preserve"> MDS45CSW1 </t>
  </si>
  <si>
    <t xml:space="preserve"> SINGAPORE </t>
  </si>
  <si>
    <t xml:space="preserve">169.179.109.121 </t>
  </si>
  <si>
    <t xml:space="preserve">Added </t>
  </si>
  <si>
    <t xml:space="preserve"> MDS47CSW1 </t>
  </si>
  <si>
    <t xml:space="preserve">169.179.109.122 </t>
  </si>
  <si>
    <t>Added</t>
  </si>
  <si>
    <t xml:space="preserve"> MDS07SW01 </t>
  </si>
  <si>
    <t xml:space="preserve">163.36.171.159 </t>
  </si>
  <si>
    <t>Already in ESRS</t>
  </si>
  <si>
    <t xml:space="preserve"> SGCINSW01 </t>
  </si>
  <si>
    <t xml:space="preserve">163.36.178.76 </t>
  </si>
  <si>
    <t xml:space="preserve"> SGCINSW02 </t>
  </si>
  <si>
    <t xml:space="preserve">163.36.178.84 </t>
  </si>
  <si>
    <t xml:space="preserve"> SGCINSW03 </t>
  </si>
  <si>
    <t xml:space="preserve">163.36.178.85 </t>
  </si>
  <si>
    <t xml:space="preserve"> SGTPKSW01 </t>
  </si>
  <si>
    <t xml:space="preserve">163.37.181.39 </t>
  </si>
  <si>
    <t xml:space="preserve"> SGTPKSW02 </t>
  </si>
  <si>
    <t xml:space="preserve">163.37.181.52 </t>
  </si>
  <si>
    <t xml:space="preserve"> SGTPKSW03 </t>
  </si>
  <si>
    <t xml:space="preserve">163.37.181.53 </t>
  </si>
  <si>
    <t xml:space="preserve"> SGTPKSW04 </t>
  </si>
  <si>
    <t xml:space="preserve">163.37.181.54 </t>
  </si>
  <si>
    <t xml:space="preserve"> SGCINSW04 </t>
  </si>
  <si>
    <t xml:space="preserve">10.70.96.28 </t>
  </si>
  <si>
    <t xml:space="preserve"> SGCINSW05 </t>
  </si>
  <si>
    <t xml:space="preserve">10.70.96.29 </t>
  </si>
  <si>
    <t xml:space="preserve"> MDS-CHN-1 </t>
  </si>
  <si>
    <t xml:space="preserve"> INDIA </t>
  </si>
  <si>
    <t xml:space="preserve">169.187.161.231 </t>
  </si>
  <si>
    <t xml:space="preserve"> MDS-CHN-2 </t>
  </si>
  <si>
    <t xml:space="preserve">169.187.161.235 </t>
  </si>
  <si>
    <t xml:space="preserve"> MDS-NKP-1 </t>
  </si>
  <si>
    <t xml:space="preserve">10.170.251.194 </t>
  </si>
  <si>
    <t xml:space="preserve"> MDS-NKP-2 </t>
  </si>
  <si>
    <t xml:space="preserve">10.170.251.195 </t>
  </si>
  <si>
    <t xml:space="preserve"> INCED02AE01 </t>
  </si>
  <si>
    <t xml:space="preserve">169.187.199.65 </t>
  </si>
  <si>
    <t xml:space="preserve"> INCED02BE01 </t>
  </si>
  <si>
    <t xml:space="preserve">169.187.199.66 </t>
  </si>
  <si>
    <t xml:space="preserve"> INDED03AE01 </t>
  </si>
  <si>
    <t xml:space="preserve">10.155.64.13 </t>
  </si>
  <si>
    <t>Already Deinstalled</t>
  </si>
  <si>
    <t xml:space="preserve"> INDED03BE01 </t>
  </si>
  <si>
    <t xml:space="preserve">10.155.64.14 </t>
  </si>
  <si>
    <t xml:space="preserve"> WPHEXCSW1 </t>
  </si>
  <si>
    <t xml:space="preserve"> AUSTRALIA </t>
  </si>
  <si>
    <t xml:space="preserve">169.191.152.100 </t>
  </si>
  <si>
    <t xml:space="preserve"> WPHEXCSW2 </t>
  </si>
  <si>
    <t xml:space="preserve">169.191.153.26 </t>
  </si>
  <si>
    <t xml:space="preserve"> SYDEXCSW2 </t>
  </si>
  <si>
    <t xml:space="preserve">169.191.100.26 </t>
  </si>
  <si>
    <t xml:space="preserve"> SYDEXCSW1 </t>
  </si>
  <si>
    <t xml:space="preserve">169.191.99.176 </t>
  </si>
  <si>
    <t xml:space="preserve"> CNBJSW01 </t>
  </si>
  <si>
    <t xml:space="preserve"> CHINA </t>
  </si>
  <si>
    <t xml:space="preserve">10.183.29.197 </t>
  </si>
  <si>
    <t xml:space="preserve"> CNBJSW02 </t>
  </si>
  <si>
    <t xml:space="preserve">10.183.29.198 </t>
  </si>
  <si>
    <t xml:space="preserve"> CNGZSW01 </t>
  </si>
  <si>
    <t xml:space="preserve">169.181.200.150 </t>
  </si>
  <si>
    <t xml:space="preserve"> CNGZSW02 </t>
  </si>
  <si>
    <t xml:space="preserve">169.181.200.170 </t>
  </si>
  <si>
    <t xml:space="preserve"> CNSHSW01 </t>
  </si>
  <si>
    <t xml:space="preserve">169.181.200.20 </t>
  </si>
  <si>
    <t xml:space="preserve"> CNSHSW02 </t>
  </si>
  <si>
    <t xml:space="preserve">169.181.200.30 </t>
  </si>
  <si>
    <t xml:space="preserve"> INCSILSW01 </t>
  </si>
  <si>
    <t xml:space="preserve">169.187.173.206 </t>
  </si>
  <si>
    <t xml:space="preserve"> CSILFCSWITCH2 </t>
  </si>
  <si>
    <t xml:space="preserve">169.187.173.207 </t>
  </si>
  <si>
    <t>Added </t>
  </si>
  <si>
    <t xml:space="preserve"> INCSILSW03 </t>
  </si>
  <si>
    <t xml:space="preserve">169.195.5.203 </t>
  </si>
  <si>
    <t xml:space="preserve"> INCSILSW04 </t>
  </si>
  <si>
    <t xml:space="preserve">169.195.5.204 </t>
  </si>
  <si>
    <t xml:space="preserve"> INDOBIOSW01 </t>
  </si>
  <si>
    <t xml:space="preserve"> INDONESIA </t>
  </si>
  <si>
    <t xml:space="preserve">169.179.215.150 </t>
  </si>
  <si>
    <t xml:space="preserve"> INDOBIOSW02 </t>
  </si>
  <si>
    <t xml:space="preserve">169.179.215.160 </t>
  </si>
  <si>
    <t xml:space="preserve"> INDOPIHSW01 </t>
  </si>
  <si>
    <t xml:space="preserve">169.179.214.150 </t>
  </si>
  <si>
    <t>Non EMC </t>
  </si>
  <si>
    <t xml:space="preserve"> INDOPIHSW02 </t>
  </si>
  <si>
    <t xml:space="preserve">169.179.214.160 </t>
  </si>
  <si>
    <t xml:space="preserve"> INDOBIOSW03 </t>
  </si>
  <si>
    <t xml:space="preserve">163.36.82.39 </t>
  </si>
  <si>
    <t xml:space="preserve"> INDOBIOSW04 </t>
  </si>
  <si>
    <t xml:space="preserve">163.36.82.40 </t>
  </si>
  <si>
    <t xml:space="preserve"> MYKLSW01 </t>
  </si>
  <si>
    <t xml:space="preserve"> MALAYSIA </t>
  </si>
  <si>
    <t>163.36.82.40  ???</t>
  </si>
  <si>
    <t>Duplicate IP ??</t>
  </si>
  <si>
    <t xml:space="preserve"> MYKLSW02 </t>
  </si>
  <si>
    <t xml:space="preserve">169.178.210.160 </t>
  </si>
  <si>
    <t xml:space="preserve"> MYKLSW03 </t>
  </si>
  <si>
    <t xml:space="preserve">169.165.172.86 </t>
  </si>
  <si>
    <t xml:space="preserve"> MYKLSW04 </t>
  </si>
  <si>
    <t xml:space="preserve">169.165.172.87 </t>
  </si>
  <si>
    <t xml:space="preserve"> MYPGSW01 </t>
  </si>
  <si>
    <t xml:space="preserve">169.178.220.20 </t>
  </si>
  <si>
    <t xml:space="preserve"> MYPGSW02 </t>
  </si>
  <si>
    <t xml:space="preserve">169.178.220.30 </t>
  </si>
  <si>
    <t xml:space="preserve"> THBKKSW01 </t>
  </si>
  <si>
    <t xml:space="preserve"> THAILAND </t>
  </si>
  <si>
    <t xml:space="preserve">10.70.184.139 </t>
  </si>
  <si>
    <t xml:space="preserve"> THBKKSW02 </t>
  </si>
  <si>
    <t xml:space="preserve">10.70.184.140 </t>
  </si>
  <si>
    <t xml:space="preserve"> THBKKSW03 </t>
  </si>
  <si>
    <t xml:space="preserve">163.36.212.87 </t>
  </si>
  <si>
    <t xml:space="preserve"> THBKKSW04 </t>
  </si>
  <si>
    <t xml:space="preserve">163.36.212.88 </t>
  </si>
  <si>
    <t xml:space="preserve"> TAIWAN </t>
  </si>
  <si>
    <t xml:space="preserve">169.179.23.44 </t>
  </si>
  <si>
    <t xml:space="preserve">169.179.23.45 </t>
  </si>
  <si>
    <t>non-EMC</t>
  </si>
  <si>
    <t>Citigroup_JP-TDC_NAS</t>
  </si>
  <si>
    <t>Online</t>
  </si>
  <si>
    <t xml:space="preserve">Managed </t>
  </si>
  <si>
    <t>Citigroup_JP-ODC_NAS</t>
  </si>
  <si>
    <t>161.75.106.96</t>
  </si>
  <si>
    <t>161.75.106.97</t>
  </si>
  <si>
    <t>Citigroup_JP-TDC_OS</t>
  </si>
  <si>
    <t>Citigroup_JP-ODC_OS</t>
  </si>
  <si>
    <t>161.75.140.51</t>
  </si>
  <si>
    <t>161.75.140.52</t>
  </si>
  <si>
    <t>Citigroup_JP-ATK_OS</t>
  </si>
  <si>
    <t>172.23.134.230</t>
  </si>
  <si>
    <t>169.176.222.243</t>
  </si>
  <si>
    <t>10.239.40.200</t>
  </si>
  <si>
    <t>1-1-23 NANKO-KITA, SUMINOE-KU</t>
  </si>
  <si>
    <t xml:space="preserve">X36-Y12 /X38-Y13/X35-Y12 </t>
  </si>
  <si>
    <t>12-12 DAITOCHO TSURUMI-KU</t>
  </si>
  <si>
    <t>ATK</t>
  </si>
  <si>
    <t>ODC</t>
  </si>
  <si>
    <t>TDC</t>
  </si>
  <si>
    <t>6-2-15 TOYOSU</t>
  </si>
  <si>
    <t>C08-19 - X52-Y34/X53-Y38</t>
  </si>
  <si>
    <t>X33-Y14/X33-Y12</t>
  </si>
  <si>
    <t xml:space="preserve">sinctisanxio009 </t>
  </si>
  <si>
    <t>hkgctisanxio009</t>
  </si>
  <si>
    <t>RDP</t>
  </si>
  <si>
    <t>Row08 25-E-37</t>
  </si>
  <si>
    <t>IRDP 22-H-25</t>
  </si>
  <si>
    <t>IAD 27-E45</t>
  </si>
  <si>
    <t>IAD 27-E48</t>
  </si>
  <si>
    <t>IAD 22-E-4</t>
  </si>
  <si>
    <t>IAD 22-H-25</t>
  </si>
  <si>
    <t>IAD 23-E-13</t>
  </si>
  <si>
    <t>IAD 23-E-12</t>
  </si>
  <si>
    <t>IAD  L27-Z-18-19-20</t>
  </si>
  <si>
    <t>IAD L27-Z-16-17</t>
  </si>
  <si>
    <t>IAD L27-Z-14-15</t>
  </si>
  <si>
    <t>configured</t>
  </si>
  <si>
    <t>JPN0007EXC_SP_A/JPN0007EXC_SP_B</t>
  </si>
  <si>
    <t xml:space="preserve">City </t>
  </si>
  <si>
    <t xml:space="preserve">Rack Information </t>
  </si>
  <si>
    <t xml:space="preserve"> IP RDP ( AD - APPC Domain)dress </t>
  </si>
  <si>
    <t xml:space="preserve"> Current Code Level </t>
  </si>
  <si>
    <t> To be upgraded to</t>
  </si>
  <si>
    <t>Schedule date</t>
  </si>
  <si>
    <t xml:space="preserve">SINGAPORE </t>
  </si>
  <si>
    <t>sinctinasx8008</t>
  </si>
  <si>
    <t xml:space="preserve">3.0.1-11 </t>
  </si>
  <si>
    <t>sinctinasx8007</t>
  </si>
  <si>
    <t>sinctinasx8006</t>
  </si>
  <si>
    <t>sinctinasx8005</t>
  </si>
  <si>
    <t>sinctinasx8004</t>
  </si>
  <si>
    <t>sinctinasx8003</t>
  </si>
  <si>
    <t>sinctinasx8002</t>
  </si>
  <si>
    <t> 3.0.0-42</t>
  </si>
  <si>
    <t>sinctinasx8001</t>
  </si>
  <si>
    <t xml:space="preserve">HONG KONG </t>
  </si>
  <si>
    <t>hkgctinasx8001</t>
  </si>
  <si>
    <t>17/05/2015</t>
  </si>
  <si>
    <t>hkgctinasx8002</t>
  </si>
  <si>
    <t>hkgctinasx8003</t>
  </si>
  <si>
    <t>hkgctinasx8004</t>
  </si>
  <si>
    <t>hkgctinasx8005</t>
  </si>
  <si>
    <t>hkgctinasx8006</t>
  </si>
  <si>
    <t>24/05/2015</t>
  </si>
  <si>
    <t>hkgctinasx8007</t>
  </si>
  <si>
    <t>hkgctinasx8008</t>
  </si>
  <si>
    <t>Regards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</si>
</sst>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m/d/yy\ h:mm"/>
    <numFmt numFmtId="165" formatCode="[$-409]dd\-mmm\-yy;@"/>
    <numFmt numFmtId="166" formatCode="[$-409]d\-mmm\-yy;@"/>
    <numFmt numFmtId="167" formatCode="_(* #,##0_);_(* \(#,##0\);_(* &quot;-&quot;??_);_(@_)"/>
  </numFmts>
  <fonts count="6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1"/>
      <charset val="136"/>
      <scheme val="minor"/>
    </font>
    <font>
      <sz val="9"/>
      <color theme="1"/>
      <name val="Arial Unicode MS"/>
      <family val="2"/>
    </font>
    <font>
      <b/>
      <sz val="9"/>
      <color theme="0"/>
      <name val="Arial Unicode MS"/>
      <family val="2"/>
    </font>
    <font>
      <sz val="9"/>
      <color rgb="FF000000"/>
      <name val="Arial Unicode MS"/>
      <family val="2"/>
    </font>
    <font>
      <u/>
      <sz val="10"/>
      <color indexed="12"/>
      <name val="Arial"/>
      <family val="2"/>
    </font>
    <font>
      <sz val="12"/>
      <name val="바탕체"/>
      <family val="1"/>
      <charset val="129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rgb="FFFFFFFF"/>
      <name val="Calibri"/>
      <family val="2"/>
    </font>
    <font>
      <sz val="11"/>
      <color rgb="FFFFFFFF"/>
      <name val="Calibri"/>
      <family val="2"/>
    </font>
    <font>
      <sz val="7"/>
      <color rgb="FF000000"/>
      <name val="Times New Roman"/>
      <family val="1"/>
    </font>
    <font>
      <sz val="11"/>
      <color rgb="FF000000"/>
      <name val="Palatino Linotype"/>
      <family val="1"/>
    </font>
    <font>
      <strike/>
      <sz val="9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Calibri"/>
      <family val="2"/>
    </font>
    <font>
      <sz val="9"/>
      <color rgb="FFFF0000"/>
      <name val="Calibri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  <font>
      <sz val="8"/>
      <color rgb="FF000000"/>
      <name val="Arial"/>
      <family val="2"/>
    </font>
    <font>
      <sz val="8"/>
      <color rgb="FF339933"/>
      <name val="Arial"/>
      <family val="2"/>
    </font>
    <font>
      <sz val="8"/>
      <name val="Arial"/>
      <family val="2"/>
    </font>
    <font>
      <b/>
      <sz val="11"/>
      <color rgb="FFFFFF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9"/>
      <color rgb="FFFFFFFF"/>
      <name val="Arial Unicode MS"/>
      <family val="2"/>
    </font>
    <font>
      <sz val="11"/>
      <color rgb="FF1F497D"/>
      <name val="Calibri"/>
      <family val="2"/>
      <scheme val="minor"/>
    </font>
  </fonts>
  <fills count="4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" fillId="0" borderId="0" applyFont="0" applyFill="0" applyBorder="0" applyProtection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4" fillId="0" borderId="0">
      <alignment vertical="center"/>
    </xf>
    <xf numFmtId="0" fontId="2" fillId="0" borderId="0"/>
    <xf numFmtId="0" fontId="4" fillId="0" borderId="0">
      <alignment vertical="center"/>
    </xf>
    <xf numFmtId="0" fontId="1" fillId="0" borderId="0"/>
    <xf numFmtId="0" fontId="2" fillId="0" borderId="0"/>
    <xf numFmtId="0" fontId="9" fillId="0" borderId="0"/>
    <xf numFmtId="0" fontId="2" fillId="0" borderId="0"/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31" applyNumberFormat="0" applyFill="0" applyAlignment="0" applyProtection="0"/>
    <xf numFmtId="0" fontId="35" fillId="0" borderId="32" applyNumberFormat="0" applyFill="0" applyAlignment="0" applyProtection="0"/>
    <xf numFmtId="0" fontId="36" fillId="0" borderId="33" applyNumberFormat="0" applyFill="0" applyAlignment="0" applyProtection="0"/>
    <xf numFmtId="0" fontId="36" fillId="0" borderId="0" applyNumberFormat="0" applyFill="0" applyBorder="0" applyAlignment="0" applyProtection="0"/>
    <xf numFmtId="0" fontId="37" fillId="13" borderId="0" applyNumberFormat="0" applyBorder="0" applyAlignment="0" applyProtection="0"/>
    <xf numFmtId="0" fontId="38" fillId="14" borderId="0" applyNumberFormat="0" applyBorder="0" applyAlignment="0" applyProtection="0"/>
    <xf numFmtId="0" fontId="39" fillId="15" borderId="0" applyNumberFormat="0" applyBorder="0" applyAlignment="0" applyProtection="0"/>
    <xf numFmtId="0" fontId="40" fillId="16" borderId="34" applyNumberFormat="0" applyAlignment="0" applyProtection="0"/>
    <xf numFmtId="0" fontId="41" fillId="17" borderId="35" applyNumberFormat="0" applyAlignment="0" applyProtection="0"/>
    <xf numFmtId="0" fontId="42" fillId="17" borderId="34" applyNumberFormat="0" applyAlignment="0" applyProtection="0"/>
    <xf numFmtId="0" fontId="43" fillId="0" borderId="36" applyNumberFormat="0" applyFill="0" applyAlignment="0" applyProtection="0"/>
    <xf numFmtId="0" fontId="44" fillId="18" borderId="37" applyNumberFormat="0" applyAlignment="0" applyProtection="0"/>
    <xf numFmtId="0" fontId="45" fillId="0" borderId="0" applyNumberFormat="0" applyFill="0" applyBorder="0" applyAlignment="0" applyProtection="0"/>
    <xf numFmtId="0" fontId="1" fillId="19" borderId="38" applyNumberFormat="0" applyFont="0" applyAlignment="0" applyProtection="0"/>
    <xf numFmtId="0" fontId="46" fillId="0" borderId="0" applyNumberFormat="0" applyFill="0" applyBorder="0" applyAlignment="0" applyProtection="0"/>
    <xf numFmtId="0" fontId="12" fillId="0" borderId="39" applyNumberFormat="0" applyFill="0" applyAlignment="0" applyProtection="0"/>
    <xf numFmtId="0" fontId="47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47" fillId="23" borderId="0" applyNumberFormat="0" applyBorder="0" applyAlignment="0" applyProtection="0"/>
    <xf numFmtId="0" fontId="47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47" fillId="27" borderId="0" applyNumberFormat="0" applyBorder="0" applyAlignment="0" applyProtection="0"/>
    <xf numFmtId="0" fontId="47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47" fillId="31" borderId="0" applyNumberFormat="0" applyBorder="0" applyAlignment="0" applyProtection="0"/>
    <xf numFmtId="0" fontId="47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47" fillId="39" borderId="0" applyNumberFormat="0" applyBorder="0" applyAlignment="0" applyProtection="0"/>
    <xf numFmtId="0" fontId="47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47" fillId="43" borderId="0" applyNumberFormat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53" fillId="0" borderId="0" applyNumberFormat="0" applyFill="0" applyBorder="0" applyAlignment="0" applyProtection="0"/>
  </cellStyleXfs>
  <cellXfs count="360">
    <xf numFmtId="0" fontId="0" fillId="0" borderId="0" xfId="0"/>
    <xf numFmtId="43" fontId="5" fillId="3" borderId="1" xfId="18" applyFont="1" applyFill="1" applyBorder="1" applyAlignment="1">
      <alignment horizontal="center"/>
    </xf>
    <xf numFmtId="0" fontId="13" fillId="6" borderId="10" xfId="0" applyFont="1" applyFill="1" applyBorder="1" applyAlignment="1"/>
    <xf numFmtId="0" fontId="13" fillId="6" borderId="10" xfId="0" applyFont="1" applyFill="1" applyBorder="1" applyAlignment="1">
      <alignment horizontal="center"/>
    </xf>
    <xf numFmtId="0" fontId="13" fillId="7" borderId="10" xfId="0" applyFont="1" applyFill="1" applyBorder="1"/>
    <xf numFmtId="0" fontId="13" fillId="7" borderId="10" xfId="0" applyFont="1" applyFill="1" applyBorder="1" applyAlignment="1">
      <alignment horizontal="center"/>
    </xf>
    <xf numFmtId="0" fontId="13" fillId="7" borderId="12" xfId="0" applyFont="1" applyFill="1" applyBorder="1" applyAlignment="1">
      <alignment horizontal="center"/>
    </xf>
    <xf numFmtId="0" fontId="13" fillId="7" borderId="13" xfId="0" applyFont="1" applyFill="1" applyBorder="1"/>
    <xf numFmtId="49" fontId="10" fillId="0" borderId="14" xfId="0" applyNumberFormat="1" applyFont="1" applyFill="1" applyBorder="1"/>
    <xf numFmtId="49" fontId="10" fillId="0" borderId="15" xfId="0" applyNumberFormat="1" applyFont="1" applyFill="1" applyBorder="1"/>
    <xf numFmtId="49" fontId="10" fillId="0" borderId="16" xfId="0" applyNumberFormat="1" applyFont="1" applyFill="1" applyBorder="1"/>
    <xf numFmtId="0" fontId="10" fillId="0" borderId="15" xfId="0" applyFont="1" applyFill="1" applyBorder="1"/>
    <xf numFmtId="0" fontId="10" fillId="0" borderId="16" xfId="0" applyFont="1" applyFill="1" applyBorder="1"/>
    <xf numFmtId="0" fontId="10" fillId="0" borderId="17" xfId="0" applyFont="1" applyFill="1" applyBorder="1"/>
    <xf numFmtId="0" fontId="10" fillId="0" borderId="0" xfId="0" applyFont="1" applyFill="1"/>
    <xf numFmtId="0" fontId="10" fillId="6" borderId="15" xfId="0" applyFont="1" applyFill="1" applyBorder="1"/>
    <xf numFmtId="0" fontId="10" fillId="0" borderId="15" xfId="0" applyFont="1" applyBorder="1"/>
    <xf numFmtId="0" fontId="10" fillId="0" borderId="16" xfId="0" applyFont="1" applyBorder="1"/>
    <xf numFmtId="0" fontId="10" fillId="0" borderId="17" xfId="0" applyFont="1" applyBorder="1"/>
    <xf numFmtId="49" fontId="10" fillId="0" borderId="16" xfId="0" applyNumberFormat="1" applyFont="1" applyBorder="1"/>
    <xf numFmtId="0" fontId="10" fillId="0" borderId="18" xfId="0" applyFont="1" applyFill="1" applyBorder="1"/>
    <xf numFmtId="0" fontId="10" fillId="0" borderId="0" xfId="0" applyFont="1" applyFill="1" applyBorder="1"/>
    <xf numFmtId="49" fontId="10" fillId="0" borderId="15" xfId="0" applyNumberFormat="1" applyFont="1" applyBorder="1"/>
    <xf numFmtId="49" fontId="10" fillId="0" borderId="14" xfId="0" applyNumberFormat="1" applyFont="1" applyBorder="1"/>
    <xf numFmtId="49" fontId="10" fillId="8" borderId="14" xfId="0" applyNumberFormat="1" applyFont="1" applyFill="1" applyBorder="1"/>
    <xf numFmtId="49" fontId="10" fillId="8" borderId="15" xfId="0" applyNumberFormat="1" applyFont="1" applyFill="1" applyBorder="1"/>
    <xf numFmtId="0" fontId="10" fillId="8" borderId="15" xfId="0" applyFont="1" applyFill="1" applyBorder="1"/>
    <xf numFmtId="0" fontId="10" fillId="8" borderId="16" xfId="0" applyFont="1" applyFill="1" applyBorder="1"/>
    <xf numFmtId="0" fontId="10" fillId="8" borderId="17" xfId="0" applyFont="1" applyFill="1" applyBorder="1"/>
    <xf numFmtId="0" fontId="10" fillId="8" borderId="18" xfId="0" applyFont="1" applyFill="1" applyBorder="1"/>
    <xf numFmtId="49" fontId="10" fillId="8" borderId="16" xfId="0" applyNumberFormat="1" applyFont="1" applyFill="1" applyBorder="1"/>
    <xf numFmtId="49" fontId="5" fillId="3" borderId="1" xfId="18" applyNumberFormat="1" applyFont="1" applyFill="1" applyBorder="1" applyAlignment="1">
      <alignment horizontal="center"/>
    </xf>
    <xf numFmtId="49" fontId="10" fillId="0" borderId="1" xfId="18" applyNumberFormat="1" applyFont="1" applyBorder="1" applyAlignment="1">
      <alignment horizontal="center"/>
    </xf>
    <xf numFmtId="49" fontId="0" fillId="0" borderId="0" xfId="0" applyNumberFormat="1"/>
    <xf numFmtId="0" fontId="12" fillId="5" borderId="0" xfId="0" applyFont="1" applyFill="1"/>
    <xf numFmtId="0" fontId="14" fillId="5" borderId="20" xfId="0" applyFont="1" applyFill="1" applyBorder="1" applyAlignment="1">
      <alignment horizontal="center" vertical="center"/>
    </xf>
    <xf numFmtId="0" fontId="15" fillId="5" borderId="20" xfId="0" applyFont="1" applyFill="1" applyBorder="1" applyAlignment="1">
      <alignment horizontal="center" vertical="center"/>
    </xf>
    <xf numFmtId="49" fontId="14" fillId="5" borderId="20" xfId="0" applyNumberFormat="1" applyFont="1" applyFill="1" applyBorder="1" applyAlignment="1">
      <alignment horizontal="center" vertical="center"/>
    </xf>
    <xf numFmtId="0" fontId="14" fillId="5" borderId="20" xfId="0" applyFont="1" applyFill="1" applyBorder="1" applyAlignment="1">
      <alignment horizontal="center" vertical="center" wrapText="1"/>
    </xf>
    <xf numFmtId="0" fontId="14" fillId="5" borderId="2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18" fillId="0" borderId="21" xfId="0" applyFont="1" applyFill="1" applyBorder="1" applyAlignment="1">
      <alignment horizontal="center" vertical="center"/>
    </xf>
    <xf numFmtId="49" fontId="18" fillId="0" borderId="21" xfId="0" applyNumberFormat="1" applyFont="1" applyFill="1" applyBorder="1" applyAlignment="1">
      <alignment horizontal="center" vertical="center"/>
    </xf>
    <xf numFmtId="15" fontId="16" fillId="0" borderId="21" xfId="0" applyNumberFormat="1" applyFont="1" applyFill="1" applyBorder="1" applyAlignment="1">
      <alignment horizontal="center"/>
    </xf>
    <xf numFmtId="15" fontId="18" fillId="0" borderId="21" xfId="0" applyNumberFormat="1" applyFont="1" applyFill="1" applyBorder="1" applyAlignment="1">
      <alignment horizontal="center" vertical="center"/>
    </xf>
    <xf numFmtId="0" fontId="16" fillId="0" borderId="21" xfId="0" applyNumberFormat="1" applyFont="1" applyBorder="1" applyAlignment="1">
      <alignment horizontal="center"/>
    </xf>
    <xf numFmtId="15" fontId="16" fillId="0" borderId="21" xfId="0" applyNumberFormat="1" applyFont="1" applyBorder="1" applyAlignment="1">
      <alignment horizontal="center"/>
    </xf>
    <xf numFmtId="0" fontId="16" fillId="0" borderId="21" xfId="0" applyFont="1" applyFill="1" applyBorder="1" applyAlignment="1">
      <alignment horizontal="center"/>
    </xf>
    <xf numFmtId="0" fontId="19" fillId="0" borderId="21" xfId="0" applyFont="1" applyFill="1" applyBorder="1" applyAlignment="1">
      <alignment horizontal="center" vertical="center"/>
    </xf>
    <xf numFmtId="0" fontId="16" fillId="0" borderId="21" xfId="0" applyFont="1" applyFill="1" applyBorder="1" applyAlignment="1">
      <alignment horizontal="center" vertical="center"/>
    </xf>
    <xf numFmtId="1" fontId="18" fillId="0" borderId="21" xfId="0" applyNumberFormat="1" applyFont="1" applyFill="1" applyBorder="1" applyAlignment="1">
      <alignment horizontal="center" vertical="center"/>
    </xf>
    <xf numFmtId="0" fontId="17" fillId="0" borderId="21" xfId="0" applyFont="1" applyFill="1" applyBorder="1" applyAlignment="1">
      <alignment horizontal="center"/>
    </xf>
    <xf numFmtId="49" fontId="17" fillId="0" borderId="21" xfId="0" applyNumberFormat="1" applyFont="1" applyFill="1" applyBorder="1" applyAlignment="1">
      <alignment horizontal="center"/>
    </xf>
    <xf numFmtId="15" fontId="17" fillId="0" borderId="21" xfId="0" applyNumberFormat="1" applyFont="1" applyFill="1" applyBorder="1" applyAlignment="1">
      <alignment horizontal="center"/>
    </xf>
    <xf numFmtId="0" fontId="10" fillId="0" borderId="21" xfId="0" applyFont="1" applyFill="1" applyBorder="1" applyAlignment="1">
      <alignment horizontal="center"/>
    </xf>
    <xf numFmtId="0" fontId="17" fillId="0" borderId="21" xfId="0" applyNumberFormat="1" applyFont="1" applyBorder="1" applyAlignment="1">
      <alignment horizontal="center"/>
    </xf>
    <xf numFmtId="15" fontId="17" fillId="0" borderId="21" xfId="0" applyNumberFormat="1" applyFont="1" applyBorder="1" applyAlignment="1">
      <alignment horizontal="center"/>
    </xf>
    <xf numFmtId="15" fontId="10" fillId="0" borderId="21" xfId="0" applyNumberFormat="1" applyFont="1" applyBorder="1" applyAlignment="1">
      <alignment horizontal="center"/>
    </xf>
    <xf numFmtId="0" fontId="10" fillId="0" borderId="21" xfId="0" applyNumberFormat="1" applyFont="1" applyBorder="1" applyAlignment="1">
      <alignment horizontal="center"/>
    </xf>
    <xf numFmtId="0" fontId="18" fillId="0" borderId="0" xfId="0" applyFont="1" applyFill="1" applyAlignment="1">
      <alignment horizontal="left" vertical="center"/>
    </xf>
    <xf numFmtId="49" fontId="18" fillId="0" borderId="0" xfId="0" applyNumberFormat="1" applyFont="1" applyFill="1" applyAlignment="1">
      <alignment horizontal="left" vertical="center"/>
    </xf>
    <xf numFmtId="1" fontId="18" fillId="0" borderId="0" xfId="0" applyNumberFormat="1" applyFont="1" applyFill="1" applyAlignment="1">
      <alignment horizontal="left" vertical="center"/>
    </xf>
    <xf numFmtId="0" fontId="16" fillId="0" borderId="0" xfId="0" applyNumberFormat="1" applyFont="1"/>
    <xf numFmtId="1" fontId="14" fillId="5" borderId="20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/>
    </xf>
    <xf numFmtId="49" fontId="14" fillId="5" borderId="1" xfId="0" applyNumberFormat="1" applyFont="1" applyFill="1" applyBorder="1" applyAlignment="1">
      <alignment horizontal="center" vertical="center"/>
    </xf>
    <xf numFmtId="1" fontId="14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2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3" fillId="9" borderId="20" xfId="0" applyFont="1" applyFill="1" applyBorder="1" applyAlignment="1">
      <alignment horizontal="center" vertical="center"/>
    </xf>
    <xf numFmtId="0" fontId="23" fillId="9" borderId="23" xfId="0" applyFont="1" applyFill="1" applyBorder="1" applyAlignment="1">
      <alignment horizontal="center" vertical="center"/>
    </xf>
    <xf numFmtId="0" fontId="24" fillId="0" borderId="22" xfId="0" applyFont="1" applyBorder="1" applyAlignment="1">
      <alignment vertical="center"/>
    </xf>
    <xf numFmtId="0" fontId="24" fillId="0" borderId="24" xfId="0" applyFont="1" applyBorder="1" applyAlignment="1">
      <alignment vertical="center"/>
    </xf>
    <xf numFmtId="0" fontId="24" fillId="10" borderId="24" xfId="0" applyFont="1" applyFill="1" applyBorder="1" applyAlignment="1">
      <alignment vertical="center"/>
    </xf>
    <xf numFmtId="0" fontId="24" fillId="6" borderId="24" xfId="0" applyFont="1" applyFill="1" applyBorder="1" applyAlignment="1">
      <alignment vertical="center"/>
    </xf>
    <xf numFmtId="0" fontId="24" fillId="0" borderId="24" xfId="0" applyFont="1" applyBorder="1" applyAlignment="1">
      <alignment vertical="center" wrapText="1"/>
    </xf>
    <xf numFmtId="0" fontId="24" fillId="10" borderId="22" xfId="0" applyFont="1" applyFill="1" applyBorder="1" applyAlignment="1">
      <alignment vertical="center"/>
    </xf>
    <xf numFmtId="0" fontId="23" fillId="9" borderId="23" xfId="0" applyFont="1" applyFill="1" applyBorder="1" applyAlignment="1">
      <alignment horizontal="center" vertical="center" wrapText="1"/>
    </xf>
    <xf numFmtId="166" fontId="23" fillId="9" borderId="23" xfId="0" applyNumberFormat="1" applyFont="1" applyFill="1" applyBorder="1" applyAlignment="1">
      <alignment horizontal="center" vertical="center" wrapText="1"/>
    </xf>
    <xf numFmtId="166" fontId="24" fillId="10" borderId="24" xfId="0" applyNumberFormat="1" applyFont="1" applyFill="1" applyBorder="1" applyAlignment="1">
      <alignment vertical="center"/>
    </xf>
    <xf numFmtId="166" fontId="24" fillId="6" borderId="24" xfId="0" applyNumberFormat="1" applyFont="1" applyFill="1" applyBorder="1" applyAlignment="1">
      <alignment vertical="center"/>
    </xf>
    <xf numFmtId="166" fontId="0" fillId="0" borderId="0" xfId="0" applyNumberFormat="1"/>
    <xf numFmtId="49" fontId="6" fillId="2" borderId="1" xfId="18" applyNumberFormat="1" applyFont="1" applyFill="1" applyBorder="1" applyAlignment="1">
      <alignment horizontal="left" vertical="center" wrapText="1"/>
    </xf>
    <xf numFmtId="49" fontId="5" fillId="0" borderId="1" xfId="18" applyNumberFormat="1" applyFont="1" applyFill="1" applyBorder="1" applyAlignment="1">
      <alignment horizontal="left" vertical="center"/>
    </xf>
    <xf numFmtId="49" fontId="5" fillId="0" borderId="1" xfId="18" applyNumberFormat="1" applyFont="1" applyBorder="1" applyAlignment="1">
      <alignment horizontal="left" vertical="center"/>
    </xf>
    <xf numFmtId="49" fontId="5" fillId="3" borderId="1" xfId="18" applyNumberFormat="1" applyFont="1" applyFill="1" applyBorder="1" applyAlignment="1">
      <alignment horizontal="left" vertical="center"/>
    </xf>
    <xf numFmtId="49" fontId="11" fillId="0" borderId="1" xfId="18" applyNumberFormat="1" applyFont="1" applyFill="1" applyBorder="1" applyAlignment="1">
      <alignment horizontal="left" vertical="center"/>
    </xf>
    <xf numFmtId="49" fontId="5" fillId="0" borderId="1" xfId="18" applyNumberFormat="1" applyFont="1" applyFill="1" applyBorder="1" applyAlignment="1">
      <alignment horizontal="left"/>
    </xf>
    <xf numFmtId="49" fontId="5" fillId="3" borderId="1" xfId="18" applyNumberFormat="1" applyFont="1" applyFill="1" applyBorder="1" applyAlignment="1">
      <alignment horizontal="left"/>
    </xf>
    <xf numFmtId="49" fontId="10" fillId="0" borderId="1" xfId="18" applyNumberFormat="1" applyFont="1" applyBorder="1" applyAlignment="1">
      <alignment horizontal="left"/>
    </xf>
    <xf numFmtId="49" fontId="10" fillId="0" borderId="1" xfId="18" quotePrefix="1" applyNumberFormat="1" applyFont="1" applyBorder="1" applyAlignment="1">
      <alignment horizontal="left"/>
    </xf>
    <xf numFmtId="49" fontId="10" fillId="0" borderId="0" xfId="18" applyNumberFormat="1" applyFont="1" applyAlignment="1">
      <alignment horizontal="left"/>
    </xf>
    <xf numFmtId="49" fontId="10" fillId="0" borderId="1" xfId="18" quotePrefix="1" applyNumberFormat="1" applyFont="1" applyBorder="1" applyAlignment="1"/>
    <xf numFmtId="49" fontId="10" fillId="0" borderId="1" xfId="18" applyNumberFormat="1" applyFont="1" applyBorder="1" applyAlignment="1"/>
    <xf numFmtId="0" fontId="24" fillId="0" borderId="1" xfId="0" applyFont="1" applyFill="1" applyBorder="1" applyAlignment="1">
      <alignment vertical="center"/>
    </xf>
    <xf numFmtId="0" fontId="24" fillId="6" borderId="1" xfId="0" applyFont="1" applyFill="1" applyBorder="1" applyAlignment="1">
      <alignment vertical="center"/>
    </xf>
    <xf numFmtId="166" fontId="0" fillId="0" borderId="1" xfId="0" applyNumberFormat="1" applyBorder="1"/>
    <xf numFmtId="0" fontId="24" fillId="0" borderId="26" xfId="0" applyFont="1" applyBorder="1" applyAlignment="1">
      <alignment vertical="center"/>
    </xf>
    <xf numFmtId="0" fontId="24" fillId="0" borderId="27" xfId="0" applyFont="1" applyBorder="1" applyAlignment="1">
      <alignment vertical="center"/>
    </xf>
    <xf numFmtId="0" fontId="24" fillId="6" borderId="27" xfId="0" applyFont="1" applyFill="1" applyBorder="1" applyAlignment="1">
      <alignment vertical="center"/>
    </xf>
    <xf numFmtId="166" fontId="24" fillId="6" borderId="27" xfId="0" applyNumberFormat="1" applyFont="1" applyFill="1" applyBorder="1" applyAlignment="1">
      <alignment vertical="center"/>
    </xf>
    <xf numFmtId="0" fontId="0" fillId="0" borderId="28" xfId="0" applyBorder="1"/>
    <xf numFmtId="0" fontId="0" fillId="0" borderId="29" xfId="0" applyBorder="1"/>
    <xf numFmtId="0" fontId="24" fillId="0" borderId="28" xfId="0" applyFont="1" applyFill="1" applyBorder="1" applyAlignment="1">
      <alignment vertical="center"/>
    </xf>
    <xf numFmtId="0" fontId="0" fillId="0" borderId="9" xfId="0" applyBorder="1"/>
    <xf numFmtId="0" fontId="24" fillId="0" borderId="10" xfId="0" applyFont="1" applyFill="1" applyBorder="1" applyAlignment="1">
      <alignment vertical="center"/>
    </xf>
    <xf numFmtId="0" fontId="24" fillId="6" borderId="10" xfId="0" applyFont="1" applyFill="1" applyBorder="1" applyAlignment="1">
      <alignment vertical="center"/>
    </xf>
    <xf numFmtId="0" fontId="0" fillId="0" borderId="10" xfId="0" applyBorder="1"/>
    <xf numFmtId="166" fontId="0" fillId="0" borderId="10" xfId="0" applyNumberFormat="1" applyBorder="1"/>
    <xf numFmtId="0" fontId="0" fillId="0" borderId="30" xfId="0" applyBorder="1"/>
    <xf numFmtId="0" fontId="18" fillId="0" borderId="1" xfId="0" applyFont="1" applyFill="1" applyBorder="1" applyAlignment="1">
      <alignment horizontal="left" vertical="center"/>
    </xf>
    <xf numFmtId="49" fontId="18" fillId="0" borderId="1" xfId="0" applyNumberFormat="1" applyFont="1" applyFill="1" applyBorder="1" applyAlignment="1">
      <alignment horizontal="left" vertical="center"/>
    </xf>
    <xf numFmtId="1" fontId="18" fillId="0" borderId="1" xfId="0" applyNumberFormat="1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center" vertical="center"/>
    </xf>
    <xf numFmtId="0" fontId="16" fillId="0" borderId="1" xfId="0" applyFont="1" applyBorder="1"/>
    <xf numFmtId="0" fontId="16" fillId="0" borderId="1" xfId="0" applyNumberFormat="1" applyFont="1" applyBorder="1"/>
    <xf numFmtId="49" fontId="17" fillId="0" borderId="1" xfId="0" applyNumberFormat="1" applyFont="1" applyFill="1" applyBorder="1" applyAlignment="1">
      <alignment horizontal="center"/>
    </xf>
    <xf numFmtId="49" fontId="18" fillId="0" borderId="1" xfId="0" applyNumberFormat="1" applyFont="1" applyFill="1" applyBorder="1" applyAlignment="1">
      <alignment horizontal="center" vertical="center"/>
    </xf>
    <xf numFmtId="0" fontId="25" fillId="11" borderId="20" xfId="0" applyFont="1" applyFill="1" applyBorder="1" applyAlignment="1">
      <alignment horizontal="center" vertical="center"/>
    </xf>
    <xf numFmtId="0" fontId="25" fillId="11" borderId="23" xfId="0" applyFont="1" applyFill="1" applyBorder="1" applyAlignment="1">
      <alignment horizontal="center" vertical="center"/>
    </xf>
    <xf numFmtId="0" fontId="26" fillId="11" borderId="23" xfId="0" applyFont="1" applyFill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49" fontId="10" fillId="12" borderId="1" xfId="18" quotePrefix="1" applyNumberFormat="1" applyFont="1" applyFill="1" applyBorder="1" applyAlignment="1">
      <alignment horizontal="left"/>
    </xf>
    <xf numFmtId="0" fontId="0" fillId="5" borderId="1" xfId="0" applyFill="1" applyBorder="1"/>
    <xf numFmtId="0" fontId="0" fillId="0" borderId="1" xfId="0" applyBorder="1" applyAlignment="1">
      <alignment wrapText="1"/>
    </xf>
    <xf numFmtId="49" fontId="29" fillId="12" borderId="1" xfId="18" applyNumberFormat="1" applyFont="1" applyFill="1" applyBorder="1" applyAlignment="1">
      <alignment horizontal="center"/>
    </xf>
    <xf numFmtId="49" fontId="5" fillId="12" borderId="1" xfId="18" applyNumberFormat="1" applyFont="1" applyFill="1" applyBorder="1" applyAlignment="1">
      <alignment horizontal="left" vertical="center"/>
    </xf>
    <xf numFmtId="49" fontId="11" fillId="12" borderId="1" xfId="18" applyNumberFormat="1" applyFont="1" applyFill="1" applyBorder="1" applyAlignment="1">
      <alignment horizontal="left" vertical="center"/>
    </xf>
    <xf numFmtId="49" fontId="5" fillId="12" borderId="1" xfId="18" applyNumberFormat="1" applyFont="1" applyFill="1" applyBorder="1" applyAlignment="1">
      <alignment horizontal="left"/>
    </xf>
    <xf numFmtId="49" fontId="30" fillId="3" borderId="1" xfId="15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1" fillId="44" borderId="1" xfId="0" applyFont="1" applyFill="1" applyBorder="1" applyAlignment="1">
      <alignment horizontal="left" vertical="center" wrapText="1"/>
    </xf>
    <xf numFmtId="0" fontId="49" fillId="45" borderId="1" xfId="0" applyFont="1" applyFill="1" applyBorder="1" applyAlignment="1">
      <alignment horizontal="left" vertical="center" wrapText="1"/>
    </xf>
    <xf numFmtId="0" fontId="50" fillId="0" borderId="1" xfId="0" applyFont="1" applyBorder="1" applyAlignment="1">
      <alignment horizontal="left"/>
    </xf>
    <xf numFmtId="0" fontId="51" fillId="44" borderId="1" xfId="0" applyFont="1" applyFill="1" applyBorder="1" applyAlignment="1">
      <alignment horizontal="left" wrapText="1"/>
    </xf>
    <xf numFmtId="0" fontId="50" fillId="0" borderId="1" xfId="0" applyFont="1" applyBorder="1" applyAlignment="1">
      <alignment horizontal="left" vertical="center"/>
    </xf>
    <xf numFmtId="0" fontId="10" fillId="0" borderId="1" xfId="0" applyFont="1" applyBorder="1"/>
    <xf numFmtId="0" fontId="10" fillId="0" borderId="1" xfId="0" applyFont="1" applyBorder="1" applyAlignment="1">
      <alignment horizontal="left"/>
    </xf>
    <xf numFmtId="49" fontId="49" fillId="45" borderId="1" xfId="0" applyNumberFormat="1" applyFont="1" applyFill="1" applyBorder="1" applyAlignment="1">
      <alignment horizontal="left" vertical="center" wrapText="1"/>
    </xf>
    <xf numFmtId="49" fontId="50" fillId="0" borderId="1" xfId="0" applyNumberFormat="1" applyFont="1" applyBorder="1" applyAlignment="1">
      <alignment horizontal="left" vertical="center"/>
    </xf>
    <xf numFmtId="49" fontId="51" fillId="44" borderId="1" xfId="0" applyNumberFormat="1" applyFont="1" applyFill="1" applyBorder="1" applyAlignment="1">
      <alignment horizontal="left" vertical="center" wrapText="1"/>
    </xf>
    <xf numFmtId="49" fontId="50" fillId="0" borderId="1" xfId="0" applyNumberFormat="1" applyFont="1" applyBorder="1" applyAlignment="1"/>
    <xf numFmtId="49" fontId="50" fillId="0" borderId="1" xfId="0" applyNumberFormat="1" applyFont="1" applyBorder="1" applyAlignment="1">
      <alignment horizontal="left"/>
    </xf>
    <xf numFmtId="49" fontId="10" fillId="0" borderId="1" xfId="0" applyNumberFormat="1" applyFont="1" applyBorder="1" applyAlignment="1">
      <alignment horizontal="left"/>
    </xf>
    <xf numFmtId="49" fontId="10" fillId="0" borderId="1" xfId="0" applyNumberFormat="1" applyFont="1" applyBorder="1"/>
    <xf numFmtId="49" fontId="50" fillId="0" borderId="1" xfId="0" applyNumberFormat="1" applyFont="1" applyBorder="1"/>
    <xf numFmtId="0" fontId="10" fillId="0" borderId="1" xfId="0" pivotButton="1" applyFont="1" applyBorder="1"/>
    <xf numFmtId="0" fontId="10" fillId="0" borderId="1" xfId="0" applyNumberFormat="1" applyFont="1" applyBorder="1"/>
    <xf numFmtId="49" fontId="1" fillId="3" borderId="1" xfId="15" applyNumberFormat="1" applyFont="1" applyFill="1" applyBorder="1" applyAlignment="1">
      <alignment horizontal="left"/>
    </xf>
    <xf numFmtId="43" fontId="52" fillId="3" borderId="1" xfId="18" applyFont="1" applyFill="1" applyBorder="1" applyAlignment="1">
      <alignment horizontal="left"/>
    </xf>
    <xf numFmtId="43" fontId="1" fillId="0" borderId="1" xfId="18" applyFont="1" applyBorder="1" applyAlignment="1">
      <alignment horizontal="left"/>
    </xf>
    <xf numFmtId="43" fontId="1" fillId="0" borderId="1" xfId="18" applyFont="1" applyBorder="1" applyAlignment="1">
      <alignment horizontal="left" wrapText="1"/>
    </xf>
    <xf numFmtId="43" fontId="1" fillId="0" borderId="0" xfId="18" applyFont="1" applyAlignment="1">
      <alignment horizontal="left"/>
    </xf>
    <xf numFmtId="43" fontId="44" fillId="2" borderId="1" xfId="18" applyFont="1" applyFill="1" applyBorder="1" applyAlignment="1">
      <alignment horizontal="left" wrapText="1"/>
    </xf>
    <xf numFmtId="43" fontId="1" fillId="0" borderId="1" xfId="18" applyFont="1" applyFill="1" applyBorder="1" applyAlignment="1">
      <alignment horizontal="left"/>
    </xf>
    <xf numFmtId="0" fontId="10" fillId="46" borderId="1" xfId="0" applyFont="1" applyFill="1" applyBorder="1" applyAlignment="1">
      <alignment horizontal="left"/>
    </xf>
    <xf numFmtId="0" fontId="53" fillId="0" borderId="0" xfId="61"/>
    <xf numFmtId="0" fontId="54" fillId="0" borderId="1" xfId="0" applyFont="1" applyBorder="1" applyAlignment="1">
      <alignment horizontal="left" vertical="center"/>
    </xf>
    <xf numFmtId="0" fontId="0" fillId="0" borderId="1" xfId="0" applyFill="1" applyBorder="1"/>
    <xf numFmtId="0" fontId="54" fillId="0" borderId="1" xfId="0" applyFont="1" applyBorder="1" applyAlignment="1">
      <alignment vertical="center" wrapText="1"/>
    </xf>
    <xf numFmtId="0" fontId="54" fillId="0" borderId="1" xfId="0" applyFont="1" applyBorder="1" applyAlignment="1">
      <alignment vertical="center"/>
    </xf>
    <xf numFmtId="0" fontId="54" fillId="4" borderId="1" xfId="0" applyFont="1" applyFill="1" applyBorder="1" applyAlignment="1">
      <alignment vertical="center"/>
    </xf>
    <xf numFmtId="0" fontId="54" fillId="4" borderId="1" xfId="0" applyFont="1" applyFill="1" applyBorder="1" applyAlignment="1">
      <alignment horizontal="left" vertical="center"/>
    </xf>
    <xf numFmtId="0" fontId="30" fillId="4" borderId="1" xfId="0" applyFont="1" applyFill="1" applyBorder="1" applyAlignment="1">
      <alignment vertical="center" wrapText="1"/>
    </xf>
    <xf numFmtId="0" fontId="30" fillId="4" borderId="1" xfId="0" applyFont="1" applyFill="1" applyBorder="1" applyAlignment="1">
      <alignment vertical="center"/>
    </xf>
    <xf numFmtId="0" fontId="55" fillId="4" borderId="1" xfId="0" applyFont="1" applyFill="1" applyBorder="1" applyAlignment="1">
      <alignment horizontal="left" vertical="center"/>
    </xf>
    <xf numFmtId="0" fontId="54" fillId="4" borderId="1" xfId="0" applyFont="1" applyFill="1" applyBorder="1" applyAlignment="1">
      <alignment horizontal="left" vertical="top"/>
    </xf>
    <xf numFmtId="0" fontId="0" fillId="0" borderId="1" xfId="0" applyBorder="1" applyAlignment="1">
      <alignment vertical="top"/>
    </xf>
    <xf numFmtId="0" fontId="30" fillId="4" borderId="1" xfId="0" applyFont="1" applyFill="1" applyBorder="1" applyAlignment="1">
      <alignment vertical="top" wrapText="1"/>
    </xf>
    <xf numFmtId="0" fontId="54" fillId="4" borderId="1" xfId="0" applyFont="1" applyFill="1" applyBorder="1" applyAlignment="1">
      <alignment vertical="top"/>
    </xf>
    <xf numFmtId="0" fontId="30" fillId="4" borderId="1" xfId="0" applyFont="1" applyFill="1" applyBorder="1" applyAlignment="1">
      <alignment vertical="top"/>
    </xf>
    <xf numFmtId="49" fontId="54" fillId="4" borderId="1" xfId="0" applyNumberFormat="1" applyFont="1" applyFill="1" applyBorder="1" applyAlignment="1">
      <alignment vertical="center"/>
    </xf>
    <xf numFmtId="0" fontId="56" fillId="0" borderId="1" xfId="0" applyFont="1" applyBorder="1" applyAlignment="1">
      <alignment vertical="center"/>
    </xf>
    <xf numFmtId="49" fontId="55" fillId="4" borderId="1" xfId="0" applyNumberFormat="1" applyFont="1" applyFill="1" applyBorder="1" applyAlignment="1">
      <alignment vertical="center"/>
    </xf>
    <xf numFmtId="0" fontId="57" fillId="0" borderId="1" xfId="0" applyFont="1" applyBorder="1" applyAlignment="1">
      <alignment vertical="center"/>
    </xf>
    <xf numFmtId="0" fontId="55" fillId="4" borderId="1" xfId="0" applyFont="1" applyFill="1" applyBorder="1" applyAlignment="1">
      <alignment vertical="center"/>
    </xf>
    <xf numFmtId="49" fontId="55" fillId="0" borderId="1" xfId="0" applyNumberFormat="1" applyFont="1" applyBorder="1" applyAlignment="1">
      <alignment vertical="center"/>
    </xf>
    <xf numFmtId="0" fontId="54" fillId="5" borderId="1" xfId="0" applyFont="1" applyFill="1" applyBorder="1" applyAlignment="1">
      <alignment vertical="center"/>
    </xf>
    <xf numFmtId="49" fontId="54" fillId="5" borderId="1" xfId="0" applyNumberFormat="1" applyFont="1" applyFill="1" applyBorder="1" applyAlignment="1">
      <alignment vertical="center"/>
    </xf>
    <xf numFmtId="0" fontId="56" fillId="5" borderId="1" xfId="0" applyFont="1" applyFill="1" applyBorder="1" applyAlignment="1">
      <alignment vertical="center"/>
    </xf>
    <xf numFmtId="0" fontId="0" fillId="5" borderId="1" xfId="0" applyFill="1" applyBorder="1" applyAlignment="1">
      <alignment horizontal="center"/>
    </xf>
    <xf numFmtId="0" fontId="58" fillId="4" borderId="1" xfId="0" applyFont="1" applyFill="1" applyBorder="1" applyAlignment="1">
      <alignment horizontal="center" vertical="top"/>
    </xf>
    <xf numFmtId="0" fontId="59" fillId="4" borderId="1" xfId="0" applyFont="1" applyFill="1" applyBorder="1" applyAlignment="1">
      <alignment horizontal="center" vertical="top"/>
    </xf>
    <xf numFmtId="0" fontId="60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58" fillId="4" borderId="1" xfId="0" applyFont="1" applyFill="1" applyBorder="1" applyAlignment="1">
      <alignment horizontal="center" vertical="top"/>
    </xf>
    <xf numFmtId="0" fontId="59" fillId="4" borderId="1" xfId="0" applyFont="1" applyFill="1" applyBorder="1" applyAlignment="1">
      <alignment horizontal="center" vertical="top"/>
    </xf>
    <xf numFmtId="0" fontId="60" fillId="4" borderId="1" xfId="0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49" fontId="44" fillId="2" borderId="1" xfId="18" applyNumberFormat="1" applyFont="1" applyFill="1" applyBorder="1" applyAlignment="1">
      <alignment horizontal="center" vertical="center" wrapText="1"/>
    </xf>
    <xf numFmtId="43" fontId="44" fillId="2" borderId="1" xfId="18" applyFont="1" applyFill="1" applyBorder="1" applyAlignment="1">
      <alignment horizontal="left" vertical="center" wrapText="1"/>
    </xf>
    <xf numFmtId="43" fontId="44" fillId="2" borderId="1" xfId="18" applyFont="1" applyFill="1" applyBorder="1" applyAlignment="1">
      <alignment horizontal="center" vertical="center" wrapText="1"/>
    </xf>
    <xf numFmtId="49" fontId="44" fillId="2" borderId="1" xfId="18" applyNumberFormat="1" applyFont="1" applyFill="1" applyBorder="1" applyAlignment="1">
      <alignment vertical="center" wrapText="1"/>
    </xf>
    <xf numFmtId="0" fontId="44" fillId="2" borderId="1" xfId="18" applyNumberFormat="1" applyFont="1" applyFill="1" applyBorder="1" applyAlignment="1">
      <alignment horizontal="left" vertical="center" wrapText="1"/>
    </xf>
    <xf numFmtId="0" fontId="44" fillId="2" borderId="1" xfId="18" applyNumberFormat="1" applyFont="1" applyFill="1" applyBorder="1" applyAlignment="1">
      <alignment vertical="center" wrapText="1"/>
    </xf>
    <xf numFmtId="165" fontId="44" fillId="2" borderId="1" xfId="18" applyNumberFormat="1" applyFont="1" applyFill="1" applyBorder="1" applyAlignment="1">
      <alignment horizontal="center" vertical="center" wrapText="1"/>
    </xf>
    <xf numFmtId="0" fontId="44" fillId="2" borderId="1" xfId="0" applyFont="1" applyFill="1" applyBorder="1" applyAlignment="1">
      <alignment horizontal="center" vertical="center" wrapText="1"/>
    </xf>
    <xf numFmtId="14" fontId="44" fillId="2" borderId="1" xfId="0" applyNumberFormat="1" applyFont="1" applyFill="1" applyBorder="1" applyAlignment="1">
      <alignment horizontal="center" vertical="center" wrapText="1"/>
    </xf>
    <xf numFmtId="43" fontId="61" fillId="2" borderId="1" xfId="18" applyFont="1" applyFill="1" applyBorder="1" applyAlignment="1">
      <alignment horizontal="center" vertical="center" wrapText="1"/>
    </xf>
    <xf numFmtId="167" fontId="61" fillId="2" borderId="1" xfId="18" applyNumberFormat="1" applyFont="1" applyFill="1" applyBorder="1" applyAlignment="1">
      <alignment horizontal="center" vertical="center" wrapText="1"/>
    </xf>
    <xf numFmtId="43" fontId="61" fillId="2" borderId="1" xfId="18" applyFont="1" applyFill="1" applyBorder="1" applyAlignment="1">
      <alignment horizontal="left" vertical="center" wrapText="1"/>
    </xf>
    <xf numFmtId="43" fontId="1" fillId="0" borderId="0" xfId="18" applyFont="1"/>
    <xf numFmtId="49" fontId="1" fillId="0" borderId="1" xfId="18" applyNumberFormat="1" applyFont="1" applyFill="1" applyBorder="1" applyAlignment="1">
      <alignment horizontal="center" vertical="center"/>
    </xf>
    <xf numFmtId="43" fontId="1" fillId="0" borderId="1" xfId="18" applyFont="1" applyFill="1" applyBorder="1" applyAlignment="1">
      <alignment horizontal="left" vertical="center"/>
    </xf>
    <xf numFmtId="43" fontId="1" fillId="0" borderId="1" xfId="18" applyFont="1" applyFill="1" applyBorder="1" applyAlignment="1">
      <alignment horizontal="center" vertical="center"/>
    </xf>
    <xf numFmtId="49" fontId="1" fillId="0" borderId="1" xfId="18" applyNumberFormat="1" applyFont="1" applyFill="1" applyBorder="1" applyAlignment="1">
      <alignment vertical="center"/>
    </xf>
    <xf numFmtId="0" fontId="1" fillId="0" borderId="1" xfId="18" applyNumberFormat="1" applyFont="1" applyFill="1" applyBorder="1" applyAlignment="1">
      <alignment horizontal="left" vertical="center"/>
    </xf>
    <xf numFmtId="165" fontId="1" fillId="0" borderId="1" xfId="18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/>
    <xf numFmtId="43" fontId="1" fillId="0" borderId="1" xfId="18" applyFont="1" applyBorder="1" applyAlignment="1">
      <alignment horizontal="center"/>
    </xf>
    <xf numFmtId="43" fontId="53" fillId="0" borderId="1" xfId="18" applyFont="1" applyBorder="1" applyAlignment="1">
      <alignment horizontal="center" vertical="top" wrapText="1"/>
    </xf>
    <xf numFmtId="167" fontId="1" fillId="0" borderId="1" xfId="18" applyNumberFormat="1" applyFont="1" applyBorder="1" applyAlignment="1">
      <alignment horizontal="center"/>
    </xf>
    <xf numFmtId="43" fontId="1" fillId="0" borderId="1" xfId="18" applyFont="1" applyBorder="1" applyAlignment="1">
      <alignment horizontal="center" vertical="center"/>
    </xf>
    <xf numFmtId="167" fontId="1" fillId="0" borderId="1" xfId="18" applyNumberFormat="1" applyFont="1" applyBorder="1" applyAlignment="1">
      <alignment horizontal="center" vertical="center"/>
    </xf>
    <xf numFmtId="43" fontId="1" fillId="0" borderId="1" xfId="18" applyFont="1" applyFill="1" applyBorder="1" applyAlignment="1">
      <alignment horizontal="center"/>
    </xf>
    <xf numFmtId="43" fontId="1" fillId="0" borderId="1" xfId="18" applyFont="1" applyBorder="1"/>
    <xf numFmtId="43" fontId="1" fillId="0" borderId="1" xfId="18" applyFont="1" applyFill="1" applyBorder="1" applyAlignment="1">
      <alignment vertical="center"/>
    </xf>
    <xf numFmtId="43" fontId="1" fillId="0" borderId="1" xfId="18" applyFont="1" applyFill="1" applyBorder="1" applyAlignment="1">
      <alignment horizontal="center" vertical="center" wrapText="1"/>
    </xf>
    <xf numFmtId="167" fontId="1" fillId="0" borderId="1" xfId="18" applyNumberFormat="1" applyFont="1" applyFill="1" applyBorder="1" applyAlignment="1">
      <alignment horizontal="center"/>
    </xf>
    <xf numFmtId="49" fontId="1" fillId="0" borderId="1" xfId="18" applyNumberFormat="1" applyFont="1" applyBorder="1" applyAlignment="1">
      <alignment horizontal="center" vertical="center"/>
    </xf>
    <xf numFmtId="0" fontId="1" fillId="0" borderId="1" xfId="18" applyNumberFormat="1" applyFont="1" applyBorder="1" applyAlignment="1">
      <alignment horizontal="left" vertical="center"/>
    </xf>
    <xf numFmtId="43" fontId="1" fillId="4" borderId="1" xfId="18" applyFont="1" applyFill="1" applyBorder="1" applyAlignment="1">
      <alignment horizontal="left" vertical="center" wrapText="1"/>
    </xf>
    <xf numFmtId="165" fontId="1" fillId="0" borderId="1" xfId="18" applyNumberFormat="1" applyFont="1" applyBorder="1" applyAlignment="1">
      <alignment horizontal="center" vertical="center"/>
    </xf>
    <xf numFmtId="43" fontId="62" fillId="0" borderId="1" xfId="18" applyFont="1" applyFill="1" applyBorder="1" applyAlignment="1">
      <alignment horizontal="left" vertical="center"/>
    </xf>
    <xf numFmtId="43" fontId="62" fillId="0" borderId="1" xfId="18" applyFont="1" applyFill="1" applyBorder="1" applyAlignment="1">
      <alignment horizontal="center" vertical="center"/>
    </xf>
    <xf numFmtId="0" fontId="52" fillId="46" borderId="1" xfId="18" applyNumberFormat="1" applyFont="1" applyFill="1" applyBorder="1" applyAlignment="1">
      <alignment horizontal="left" vertical="center"/>
    </xf>
    <xf numFmtId="43" fontId="1" fillId="0" borderId="1" xfId="18" applyFont="1" applyBorder="1" applyAlignment="1">
      <alignment horizontal="left" vertical="center"/>
    </xf>
    <xf numFmtId="49" fontId="1" fillId="3" borderId="1" xfId="18" applyNumberFormat="1" applyFont="1" applyFill="1" applyBorder="1" applyAlignment="1">
      <alignment horizontal="center" vertical="center"/>
    </xf>
    <xf numFmtId="43" fontId="1" fillId="3" borderId="1" xfId="18" applyFont="1" applyFill="1" applyBorder="1" applyAlignment="1">
      <alignment horizontal="left" vertical="center"/>
    </xf>
    <xf numFmtId="165" fontId="1" fillId="3" borderId="1" xfId="18" applyNumberFormat="1" applyFont="1" applyFill="1" applyBorder="1" applyAlignment="1">
      <alignment horizontal="center" vertical="center"/>
    </xf>
    <xf numFmtId="43" fontId="1" fillId="3" borderId="1" xfId="18" applyFont="1" applyFill="1" applyBorder="1" applyAlignment="1">
      <alignment horizontal="center" vertical="center"/>
    </xf>
    <xf numFmtId="43" fontId="1" fillId="3" borderId="1" xfId="18" applyFont="1" applyFill="1" applyBorder="1" applyAlignment="1">
      <alignment horizontal="center"/>
    </xf>
    <xf numFmtId="49" fontId="1" fillId="3" borderId="1" xfId="18" applyNumberFormat="1" applyFont="1" applyFill="1" applyBorder="1" applyAlignment="1">
      <alignment vertical="center"/>
    </xf>
    <xf numFmtId="0" fontId="1" fillId="3" borderId="1" xfId="18" applyNumberFormat="1" applyFont="1" applyFill="1" applyBorder="1" applyAlignment="1">
      <alignment horizontal="left" vertical="center"/>
    </xf>
    <xf numFmtId="43" fontId="1" fillId="0" borderId="1" xfId="18" applyFont="1" applyBorder="1" applyAlignment="1">
      <alignment horizontal="center" vertical="center" wrapText="1"/>
    </xf>
    <xf numFmtId="43" fontId="1" fillId="0" borderId="1" xfId="18" applyFont="1" applyBorder="1" applyAlignment="1">
      <alignment horizontal="left" vertical="center" wrapText="1"/>
    </xf>
    <xf numFmtId="49" fontId="1" fillId="0" borderId="1" xfId="18" applyNumberFormat="1" applyFont="1" applyBorder="1" applyAlignment="1">
      <alignment vertical="center"/>
    </xf>
    <xf numFmtId="0" fontId="1" fillId="47" borderId="1" xfId="18" applyNumberFormat="1" applyFont="1" applyFill="1" applyBorder="1" applyAlignment="1">
      <alignment horizontal="left" vertical="center"/>
    </xf>
    <xf numFmtId="165" fontId="52" fillId="0" borderId="1" xfId="18" applyNumberFormat="1" applyFont="1" applyBorder="1" applyAlignment="1">
      <alignment horizontal="center"/>
    </xf>
    <xf numFmtId="49" fontId="1" fillId="3" borderId="1" xfId="15" applyNumberFormat="1" applyFont="1" applyFill="1" applyBorder="1" applyAlignment="1">
      <alignment horizontal="center"/>
    </xf>
    <xf numFmtId="49" fontId="1" fillId="3" borderId="1" xfId="15" applyNumberFormat="1" applyFont="1" applyFill="1" applyBorder="1" applyAlignment="1"/>
    <xf numFmtId="0" fontId="52" fillId="3" borderId="1" xfId="18" applyNumberFormat="1" applyFont="1" applyFill="1" applyBorder="1" applyAlignment="1">
      <alignment horizontal="left" vertical="center"/>
    </xf>
    <xf numFmtId="43" fontId="1" fillId="0" borderId="1" xfId="18" applyFont="1" applyFill="1" applyBorder="1" applyAlignment="1">
      <alignment horizontal="left" vertical="top"/>
    </xf>
    <xf numFmtId="43" fontId="1" fillId="0" borderId="1" xfId="18" applyFont="1" applyFill="1" applyBorder="1" applyAlignment="1">
      <alignment horizontal="center" vertical="top" wrapText="1"/>
    </xf>
    <xf numFmtId="43" fontId="1" fillId="0" borderId="1" xfId="18" applyFont="1" applyFill="1" applyBorder="1" applyAlignment="1">
      <alignment horizontal="center" vertical="top"/>
    </xf>
    <xf numFmtId="49" fontId="1" fillId="0" borderId="1" xfId="18" applyNumberFormat="1" applyFont="1" applyFill="1" applyBorder="1" applyAlignment="1">
      <alignment horizontal="center" vertical="top"/>
    </xf>
    <xf numFmtId="43" fontId="1" fillId="0" borderId="1" xfId="18" applyFont="1" applyFill="1" applyBorder="1" applyAlignment="1">
      <alignment vertical="top"/>
    </xf>
    <xf numFmtId="0" fontId="1" fillId="0" borderId="1" xfId="18" applyNumberFormat="1" applyFont="1" applyFill="1" applyBorder="1" applyAlignment="1">
      <alignment horizontal="left" vertical="top"/>
    </xf>
    <xf numFmtId="165" fontId="1" fillId="0" borderId="1" xfId="18" applyNumberFormat="1" applyFont="1" applyFill="1" applyBorder="1" applyAlignment="1">
      <alignment horizontal="center" vertical="top"/>
    </xf>
    <xf numFmtId="165" fontId="52" fillId="0" borderId="1" xfId="18" applyNumberFormat="1" applyFont="1" applyBorder="1" applyAlignment="1">
      <alignment horizontal="center" vertical="top"/>
    </xf>
    <xf numFmtId="43" fontId="1" fillId="0" borderId="1" xfId="18" applyFont="1" applyBorder="1" applyAlignment="1">
      <alignment horizontal="center" vertical="top"/>
    </xf>
    <xf numFmtId="167" fontId="1" fillId="0" borderId="1" xfId="18" applyNumberFormat="1" applyFont="1" applyBorder="1" applyAlignment="1">
      <alignment horizontal="center" vertical="top"/>
    </xf>
    <xf numFmtId="43" fontId="1" fillId="0" borderId="1" xfId="18" applyFont="1" applyBorder="1" applyAlignment="1">
      <alignment horizontal="left" vertical="top"/>
    </xf>
    <xf numFmtId="43" fontId="1" fillId="0" borderId="1" xfId="18" applyFont="1" applyBorder="1" applyAlignment="1">
      <alignment vertical="top"/>
    </xf>
    <xf numFmtId="43" fontId="1" fillId="0" borderId="0" xfId="18" applyFont="1" applyAlignment="1">
      <alignment vertical="top"/>
    </xf>
    <xf numFmtId="43" fontId="52" fillId="0" borderId="1" xfId="18" applyFont="1" applyFill="1" applyBorder="1" applyAlignment="1">
      <alignment horizontal="left" vertical="center"/>
    </xf>
    <xf numFmtId="43" fontId="52" fillId="0" borderId="1" xfId="18" applyFont="1" applyFill="1" applyBorder="1" applyAlignment="1">
      <alignment horizontal="center" vertical="center"/>
    </xf>
    <xf numFmtId="43" fontId="52" fillId="0" borderId="1" xfId="18" applyFont="1" applyFill="1" applyBorder="1" applyAlignment="1">
      <alignment vertical="center"/>
    </xf>
    <xf numFmtId="0" fontId="52" fillId="0" borderId="1" xfId="18" applyNumberFormat="1" applyFont="1" applyFill="1" applyBorder="1" applyAlignment="1">
      <alignment horizontal="left" vertical="center"/>
    </xf>
    <xf numFmtId="43" fontId="52" fillId="0" borderId="1" xfId="18" applyFont="1" applyBorder="1" applyAlignment="1">
      <alignment horizontal="left" vertical="center"/>
    </xf>
    <xf numFmtId="49" fontId="1" fillId="0" borderId="1" xfId="18" applyNumberFormat="1" applyFont="1" applyFill="1" applyBorder="1" applyAlignment="1">
      <alignment horizontal="center"/>
    </xf>
    <xf numFmtId="43" fontId="1" fillId="0" borderId="1" xfId="18" applyFont="1" applyFill="1" applyBorder="1" applyAlignment="1"/>
    <xf numFmtId="0" fontId="1" fillId="0" borderId="1" xfId="18" applyNumberFormat="1" applyFont="1" applyFill="1" applyBorder="1" applyAlignment="1">
      <alignment horizontal="left"/>
    </xf>
    <xf numFmtId="43" fontId="53" fillId="0" borderId="1" xfId="18" applyFont="1" applyBorder="1" applyAlignment="1">
      <alignment horizontal="center"/>
    </xf>
    <xf numFmtId="167" fontId="1" fillId="0" borderId="1" xfId="18" applyNumberFormat="1" applyFont="1" applyFill="1" applyBorder="1" applyAlignment="1">
      <alignment horizontal="center" vertical="center"/>
    </xf>
    <xf numFmtId="43" fontId="1" fillId="3" borderId="1" xfId="18" applyFont="1" applyFill="1" applyBorder="1" applyAlignment="1">
      <alignment horizontal="left"/>
    </xf>
    <xf numFmtId="49" fontId="1" fillId="0" borderId="1" xfId="18" applyNumberFormat="1" applyFont="1" applyFill="1" applyBorder="1" applyAlignment="1"/>
    <xf numFmtId="49" fontId="1" fillId="3" borderId="1" xfId="18" applyNumberFormat="1" applyFont="1" applyFill="1" applyBorder="1" applyAlignment="1">
      <alignment horizontal="center"/>
    </xf>
    <xf numFmtId="43" fontId="1" fillId="3" borderId="1" xfId="18" applyFont="1" applyFill="1" applyBorder="1" applyAlignment="1"/>
    <xf numFmtId="0" fontId="1" fillId="3" borderId="1" xfId="18" applyNumberFormat="1" applyFont="1" applyFill="1" applyBorder="1" applyAlignment="1">
      <alignment horizontal="left"/>
    </xf>
    <xf numFmtId="43" fontId="53" fillId="3" borderId="1" xfId="18" applyFont="1" applyFill="1" applyBorder="1" applyAlignment="1">
      <alignment horizontal="center"/>
    </xf>
    <xf numFmtId="167" fontId="1" fillId="3" borderId="1" xfId="18" applyNumberFormat="1" applyFont="1" applyFill="1" applyBorder="1" applyAlignment="1">
      <alignment horizontal="center"/>
    </xf>
    <xf numFmtId="167" fontId="52" fillId="3" borderId="1" xfId="18" applyNumberFormat="1" applyFont="1" applyFill="1" applyBorder="1" applyAlignment="1">
      <alignment horizontal="center" vertical="center"/>
    </xf>
    <xf numFmtId="167" fontId="1" fillId="0" borderId="1" xfId="18" applyNumberFormat="1" applyFont="1" applyBorder="1"/>
    <xf numFmtId="43" fontId="1" fillId="5" borderId="1" xfId="18" applyFont="1" applyFill="1" applyBorder="1" applyAlignment="1"/>
    <xf numFmtId="165" fontId="1" fillId="0" borderId="1" xfId="18" applyNumberFormat="1" applyFont="1" applyBorder="1"/>
    <xf numFmtId="49" fontId="1" fillId="0" borderId="1" xfId="18" applyNumberFormat="1" applyFont="1" applyBorder="1" applyAlignment="1"/>
    <xf numFmtId="0" fontId="1" fillId="0" borderId="1" xfId="18" applyNumberFormat="1" applyFont="1" applyBorder="1" applyAlignment="1">
      <alignment horizontal="left"/>
    </xf>
    <xf numFmtId="165" fontId="1" fillId="0" borderId="1" xfId="18" applyNumberFormat="1" applyFont="1" applyBorder="1" applyAlignment="1">
      <alignment horizontal="center"/>
    </xf>
    <xf numFmtId="49" fontId="1" fillId="0" borderId="1" xfId="18" applyNumberFormat="1" applyFont="1" applyBorder="1" applyAlignment="1">
      <alignment horizontal="center"/>
    </xf>
    <xf numFmtId="0" fontId="1" fillId="0" borderId="1" xfId="18" quotePrefix="1" applyNumberFormat="1" applyFont="1" applyBorder="1" applyAlignment="1">
      <alignment horizontal="left"/>
    </xf>
    <xf numFmtId="43" fontId="1" fillId="0" borderId="1" xfId="18" quotePrefix="1" applyFont="1" applyBorder="1" applyAlignment="1">
      <alignment horizontal="left"/>
    </xf>
    <xf numFmtId="165" fontId="1" fillId="0" borderId="1" xfId="18" applyNumberFormat="1" applyFont="1" applyFill="1" applyBorder="1" applyAlignment="1">
      <alignment horizontal="center"/>
    </xf>
    <xf numFmtId="49" fontId="1" fillId="0" borderId="1" xfId="18" quotePrefix="1" applyNumberFormat="1" applyFont="1" applyBorder="1" applyAlignment="1">
      <alignment horizontal="center"/>
    </xf>
    <xf numFmtId="49" fontId="1" fillId="0" borderId="1" xfId="18" quotePrefix="1" applyNumberFormat="1" applyFont="1" applyBorder="1" applyAlignment="1"/>
    <xf numFmtId="167" fontId="1" fillId="0" borderId="1" xfId="18" quotePrefix="1" applyNumberFormat="1" applyFont="1" applyBorder="1" applyAlignment="1"/>
    <xf numFmtId="49" fontId="52" fillId="0" borderId="1" xfId="18" applyNumberFormat="1" applyFont="1" applyBorder="1" applyAlignment="1">
      <alignment horizontal="left"/>
    </xf>
    <xf numFmtId="15" fontId="52" fillId="0" borderId="1" xfId="0" applyNumberFormat="1" applyFont="1" applyBorder="1"/>
    <xf numFmtId="49" fontId="1" fillId="0" borderId="1" xfId="18" applyNumberFormat="1" applyFont="1" applyBorder="1" applyAlignment="1">
      <alignment horizontal="left"/>
    </xf>
    <xf numFmtId="0" fontId="63" fillId="0" borderId="1" xfId="0" applyFont="1" applyBorder="1"/>
    <xf numFmtId="0" fontId="1" fillId="0" borderId="1" xfId="18" applyNumberFormat="1" applyFont="1" applyBorder="1" applyAlignment="1"/>
    <xf numFmtId="165" fontId="1" fillId="12" borderId="1" xfId="18" applyNumberFormat="1" applyFont="1" applyFill="1" applyBorder="1" applyAlignment="1">
      <alignment horizontal="center" vertical="center"/>
    </xf>
    <xf numFmtId="43" fontId="1" fillId="0" borderId="1" xfId="18" applyFont="1" applyBorder="1" applyAlignment="1"/>
    <xf numFmtId="165" fontId="1" fillId="0" borderId="1" xfId="18" applyNumberFormat="1" applyFont="1" applyBorder="1" applyAlignment="1"/>
    <xf numFmtId="165" fontId="1" fillId="0" borderId="1" xfId="18" applyNumberFormat="1" applyFont="1" applyFill="1" applyBorder="1" applyAlignment="1">
      <alignment vertical="center"/>
    </xf>
    <xf numFmtId="43" fontId="1" fillId="0" borderId="1" xfId="18" applyFont="1" applyFill="1" applyBorder="1" applyAlignment="1">
      <alignment vertical="center" wrapText="1"/>
    </xf>
    <xf numFmtId="167" fontId="1" fillId="0" borderId="1" xfId="18" applyNumberFormat="1" applyFont="1" applyBorder="1" applyAlignment="1"/>
    <xf numFmtId="49" fontId="1" fillId="0" borderId="25" xfId="18" applyNumberFormat="1" applyFont="1" applyBorder="1" applyAlignment="1">
      <alignment horizontal="left"/>
    </xf>
    <xf numFmtId="0" fontId="1" fillId="0" borderId="1" xfId="18" applyNumberFormat="1" applyFont="1" applyBorder="1" applyAlignment="1">
      <alignment horizontal="left" wrapText="1"/>
    </xf>
    <xf numFmtId="0" fontId="52" fillId="4" borderId="1" xfId="0" applyFont="1" applyFill="1" applyBorder="1" applyAlignment="1">
      <alignment horizontal="left" vertical="center" wrapText="1"/>
    </xf>
    <xf numFmtId="43" fontId="1" fillId="0" borderId="3" xfId="18" applyFont="1" applyBorder="1"/>
    <xf numFmtId="49" fontId="1" fillId="0" borderId="0" xfId="18" applyNumberFormat="1" applyFont="1" applyAlignment="1">
      <alignment horizontal="center"/>
    </xf>
    <xf numFmtId="43" fontId="1" fillId="0" borderId="1" xfId="18" quotePrefix="1" applyFont="1" applyBorder="1"/>
    <xf numFmtId="43" fontId="1" fillId="0" borderId="1" xfId="18" applyFont="1" applyBorder="1" applyAlignment="1">
      <alignment wrapText="1"/>
    </xf>
    <xf numFmtId="0" fontId="1" fillId="0" borderId="1" xfId="18" applyNumberFormat="1" applyFont="1" applyBorder="1"/>
    <xf numFmtId="0" fontId="1" fillId="46" borderId="1" xfId="18" applyNumberFormat="1" applyFont="1" applyFill="1" applyBorder="1" applyAlignment="1">
      <alignment horizontal="left" vertical="center"/>
    </xf>
    <xf numFmtId="0" fontId="62" fillId="0" borderId="1" xfId="0" applyFont="1" applyBorder="1" applyAlignment="1">
      <alignment horizontal="center" vertical="center"/>
    </xf>
    <xf numFmtId="43" fontId="1" fillId="0" borderId="0" xfId="18" applyFont="1" applyAlignment="1">
      <alignment horizontal="left" vertical="center"/>
    </xf>
    <xf numFmtId="43" fontId="1" fillId="0" borderId="0" xfId="18" applyFont="1" applyAlignment="1">
      <alignment horizontal="center"/>
    </xf>
    <xf numFmtId="49" fontId="1" fillId="0" borderId="0" xfId="18" applyNumberFormat="1" applyFont="1" applyAlignment="1"/>
    <xf numFmtId="0" fontId="1" fillId="0" borderId="0" xfId="18" applyNumberFormat="1" applyFont="1" applyAlignment="1">
      <alignment horizontal="left"/>
    </xf>
    <xf numFmtId="0" fontId="1" fillId="0" borderId="2" xfId="18" applyNumberFormat="1" applyFont="1" applyFill="1" applyBorder="1" applyAlignment="1">
      <alignment horizontal="left" vertical="center"/>
    </xf>
    <xf numFmtId="0" fontId="1" fillId="0" borderId="0" xfId="18" applyNumberFormat="1" applyFont="1" applyFill="1" applyBorder="1" applyAlignment="1">
      <alignment horizontal="left" vertical="center"/>
    </xf>
    <xf numFmtId="165" fontId="1" fillId="0" borderId="0" xfId="18" applyNumberFormat="1" applyFont="1"/>
    <xf numFmtId="43" fontId="1" fillId="0" borderId="2" xfId="18" applyFont="1" applyBorder="1" applyAlignment="1">
      <alignment horizontal="center"/>
    </xf>
    <xf numFmtId="167" fontId="1" fillId="0" borderId="0" xfId="18" applyNumberFormat="1" applyFont="1"/>
    <xf numFmtId="0" fontId="1" fillId="0" borderId="0" xfId="18" applyNumberFormat="1" applyFont="1" applyAlignment="1"/>
    <xf numFmtId="43" fontId="0" fillId="0" borderId="1" xfId="18" applyFont="1" applyBorder="1" applyAlignment="1">
      <alignment horizontal="left"/>
    </xf>
    <xf numFmtId="43" fontId="0" fillId="0" borderId="1" xfId="18" applyFont="1" applyBorder="1" applyAlignment="1">
      <alignment horizontal="center"/>
    </xf>
    <xf numFmtId="0" fontId="62" fillId="0" borderId="0" xfId="0" applyFont="1"/>
    <xf numFmtId="165" fontId="0" fillId="0" borderId="0" xfId="18" applyNumberFormat="1" applyFont="1"/>
    <xf numFmtId="43" fontId="0" fillId="3" borderId="1" xfId="18" applyFont="1" applyFill="1" applyBorder="1" applyAlignment="1">
      <alignment horizontal="center"/>
    </xf>
    <xf numFmtId="0" fontId="0" fillId="0" borderId="1" xfId="18" applyNumberFormat="1" applyFont="1" applyBorder="1" applyAlignment="1"/>
    <xf numFmtId="43" fontId="0" fillId="0" borderId="1" xfId="18" applyFont="1" applyFill="1" applyBorder="1" applyAlignment="1">
      <alignment horizontal="left" vertical="center"/>
    </xf>
    <xf numFmtId="0" fontId="0" fillId="3" borderId="1" xfId="18" applyNumberFormat="1" applyFont="1" applyFill="1" applyBorder="1" applyAlignment="1">
      <alignment horizontal="left"/>
    </xf>
    <xf numFmtId="0" fontId="0" fillId="0" borderId="1" xfId="18" applyNumberFormat="1" applyFont="1" applyFill="1" applyBorder="1" applyAlignment="1">
      <alignment horizontal="left" vertical="center"/>
    </xf>
    <xf numFmtId="49" fontId="0" fillId="0" borderId="1" xfId="18" applyNumberFormat="1" applyFont="1" applyBorder="1" applyAlignment="1"/>
    <xf numFmtId="0" fontId="65" fillId="0" borderId="0" xfId="0" applyFont="1" applyAlignment="1">
      <alignment vertical="center"/>
    </xf>
    <xf numFmtId="0" fontId="64" fillId="2" borderId="1" xfId="0" applyFont="1" applyFill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14" fontId="54" fillId="0" borderId="1" xfId="0" applyNumberFormat="1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/>
    </xf>
    <xf numFmtId="0" fontId="13" fillId="5" borderId="10" xfId="0" applyFont="1" applyFill="1" applyBorder="1" applyAlignment="1">
      <alignment horizontal="center"/>
    </xf>
    <xf numFmtId="0" fontId="13" fillId="7" borderId="7" xfId="0" applyFont="1" applyFill="1" applyBorder="1" applyAlignment="1">
      <alignment horizontal="center"/>
    </xf>
    <xf numFmtId="0" fontId="13" fillId="7" borderId="8" xfId="0" applyFont="1" applyFill="1" applyBorder="1" applyAlignment="1">
      <alignment horizontal="center"/>
    </xf>
    <xf numFmtId="0" fontId="13" fillId="6" borderId="7" xfId="0" applyFont="1" applyFill="1" applyBorder="1" applyAlignment="1">
      <alignment horizontal="center"/>
    </xf>
    <xf numFmtId="0" fontId="13" fillId="6" borderId="8" xfId="0" applyFont="1" applyFill="1" applyBorder="1" applyAlignment="1">
      <alignment horizontal="center"/>
    </xf>
    <xf numFmtId="0" fontId="13" fillId="6" borderId="19" xfId="0" applyFont="1" applyFill="1" applyBorder="1" applyAlignment="1">
      <alignment horizontal="center"/>
    </xf>
    <xf numFmtId="49" fontId="13" fillId="5" borderId="4" xfId="0" applyNumberFormat="1" applyFont="1" applyFill="1" applyBorder="1" applyAlignment="1">
      <alignment horizontal="center"/>
    </xf>
    <xf numFmtId="49" fontId="13" fillId="5" borderId="9" xfId="0" applyNumberFormat="1" applyFont="1" applyFill="1" applyBorder="1" applyAlignment="1">
      <alignment horizontal="center"/>
    </xf>
    <xf numFmtId="49" fontId="13" fillId="5" borderId="5" xfId="0" applyNumberFormat="1" applyFont="1" applyFill="1" applyBorder="1" applyAlignment="1">
      <alignment horizontal="center"/>
    </xf>
    <xf numFmtId="49" fontId="13" fillId="5" borderId="10" xfId="0" applyNumberFormat="1" applyFont="1" applyFill="1" applyBorder="1" applyAlignment="1">
      <alignment horizontal="center"/>
    </xf>
    <xf numFmtId="49" fontId="13" fillId="5" borderId="6" xfId="0" applyNumberFormat="1" applyFont="1" applyFill="1" applyBorder="1" applyAlignment="1">
      <alignment horizontal="center"/>
    </xf>
    <xf numFmtId="49" fontId="13" fillId="5" borderId="11" xfId="0" applyNumberFormat="1" applyFont="1" applyFill="1" applyBorder="1" applyAlignment="1">
      <alignment horizontal="center"/>
    </xf>
    <xf numFmtId="0" fontId="54" fillId="4" borderId="1" xfId="0" applyFont="1" applyFill="1" applyBorder="1" applyAlignment="1">
      <alignment vertical="center"/>
    </xf>
    <xf numFmtId="0" fontId="56" fillId="0" borderId="1" xfId="0" applyFont="1" applyBorder="1" applyAlignment="1">
      <alignment vertical="center"/>
    </xf>
  </cellXfs>
  <cellStyles count="62">
    <cellStyle name="20% - Accent1" xfId="37" builtinId="30" customBuiltin="1"/>
    <cellStyle name="20% - Accent2" xfId="41" builtinId="34" customBuiltin="1"/>
    <cellStyle name="20% - Accent3" xfId="45" builtinId="38" customBuiltin="1"/>
    <cellStyle name="20% - Accent4" xfId="49" builtinId="42" customBuiltin="1"/>
    <cellStyle name="20% - Accent5" xfId="53" builtinId="46" customBuiltin="1"/>
    <cellStyle name="20% - Accent6" xfId="57" builtinId="50" customBuiltin="1"/>
    <cellStyle name="40% - Accent1" xfId="38" builtinId="31" customBuiltin="1"/>
    <cellStyle name="40% - Accent2" xfId="42" builtinId="35" customBuiltin="1"/>
    <cellStyle name="40% - Accent3" xfId="46" builtinId="39" customBuiltin="1"/>
    <cellStyle name="40% - Accent4" xfId="50" builtinId="43" customBuiltin="1"/>
    <cellStyle name="40% - Accent5" xfId="54" builtinId="47" customBuiltin="1"/>
    <cellStyle name="40% - Accent6" xfId="58" builtinId="51" customBuiltin="1"/>
    <cellStyle name="60% - Accent1" xfId="39" builtinId="32" customBuiltin="1"/>
    <cellStyle name="60% - Accent2" xfId="43" builtinId="36" customBuiltin="1"/>
    <cellStyle name="60% - Accent3" xfId="47" builtinId="40" customBuiltin="1"/>
    <cellStyle name="60% - Accent4" xfId="51" builtinId="44" customBuiltin="1"/>
    <cellStyle name="60% - Accent5" xfId="55" builtinId="48" customBuiltin="1"/>
    <cellStyle name="60% - Accent6" xfId="59" builtinId="52" customBuiltin="1"/>
    <cellStyle name="Accent1" xfId="36" builtinId="29" customBuiltin="1"/>
    <cellStyle name="Accent2" xfId="40" builtinId="33" customBuiltin="1"/>
    <cellStyle name="Accent3" xfId="44" builtinId="37" customBuiltin="1"/>
    <cellStyle name="Accent4" xfId="48" builtinId="41" customBuiltin="1"/>
    <cellStyle name="Accent5" xfId="52" builtinId="45" customBuiltin="1"/>
    <cellStyle name="Accent6" xfId="56" builtinId="49" customBuiltin="1"/>
    <cellStyle name="Bad" xfId="25" builtinId="27" customBuiltin="1"/>
    <cellStyle name="Calculation" xfId="29" builtinId="22" customBuiltin="1"/>
    <cellStyle name="Check Cell" xfId="31" builtinId="23" customBuiltin="1"/>
    <cellStyle name="Comma" xfId="18" builtinId="3"/>
    <cellStyle name="Comma 2" xfId="6"/>
    <cellStyle name="Comma 3" xfId="7"/>
    <cellStyle name="DateTime" xfId="8"/>
    <cellStyle name="Explanatory Text" xfId="34" builtinId="53" customBuiltin="1"/>
    <cellStyle name="Good" xfId="24" builtinId="26" customBuiltin="1"/>
    <cellStyle name="Heading 1" xfId="20" builtinId="16" customBuiltin="1"/>
    <cellStyle name="Heading 2" xfId="21" builtinId="17" customBuiltin="1"/>
    <cellStyle name="Heading 3" xfId="22" builtinId="18" customBuiltin="1"/>
    <cellStyle name="Heading 4" xfId="23" builtinId="19" customBuiltin="1"/>
    <cellStyle name="Hyperlink" xfId="61" builtinId="8"/>
    <cellStyle name="Hyperlink 2" xfId="9"/>
    <cellStyle name="Hyperlink 3" xfId="60"/>
    <cellStyle name="Input" xfId="27" builtinId="20" customBuiltin="1"/>
    <cellStyle name="Linked Cell" xfId="30" builtinId="24" customBuiltin="1"/>
    <cellStyle name="Neutral" xfId="26" builtinId="28" customBuiltin="1"/>
    <cellStyle name="Normal" xfId="0" builtinId="0"/>
    <cellStyle name="Normal 2" xfId="3"/>
    <cellStyle name="Normal 2 2" xfId="10"/>
    <cellStyle name="Normal 2 2 2" xfId="11"/>
    <cellStyle name="Normal 2 26" xfId="5"/>
    <cellStyle name="Normal 2 3" xfId="12"/>
    <cellStyle name="Normal 2 4" xfId="13"/>
    <cellStyle name="Normal 2 5" xfId="14"/>
    <cellStyle name="Normal 3" xfId="1"/>
    <cellStyle name="Normal 3 2" xfId="15"/>
    <cellStyle name="Normal 4" xfId="2"/>
    <cellStyle name="Normal 5" xfId="4"/>
    <cellStyle name="Note" xfId="33" builtinId="10" customBuiltin="1"/>
    <cellStyle name="Output" xfId="28" builtinId="21" customBuiltin="1"/>
    <cellStyle name="Title" xfId="19" builtinId="15" customBuiltin="1"/>
    <cellStyle name="Total" xfId="35" builtinId="25" customBuiltin="1"/>
    <cellStyle name="Warning Text" xfId="32" builtinId="11" customBuiltin="1"/>
    <cellStyle name="표준_Account Pofile_Park_kyuPan_20081024" xfId="16"/>
    <cellStyle name="一般_SYMMETRIX CONFIG-CITI_TAIWAN-2006-Q2" xfId="17"/>
  </cellStyles>
  <dxfs count="7"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C000"/>
        </patternFill>
      </fill>
    </dxf>
    <dxf>
      <font>
        <sz val="9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Gosangi, Shankara Murthy [CCC-OT_IT NE]" refreshedDate="42063.806878356481" createdVersion="4" refreshedVersion="4" minRefreshableVersion="3" recordCount="383">
  <cacheSource type="worksheet">
    <worksheetSource ref="A1:BB383" sheet="Inventory"/>
  </cacheSource>
  <cacheFields count="56">
    <cacheField name="Serial #" numFmtId="0">
      <sharedItems containsBlank="1" containsMixedTypes="1" containsNumber="1" containsInteger="1" minValue="53584" maxValue="492600122"/>
    </cacheField>
    <cacheField name="Country" numFmtId="43">
      <sharedItems count="11">
        <s v="SINGAPORE"/>
        <s v="HONG KONG"/>
        <s v="CHINA"/>
        <s v="INDIA"/>
        <s v="THAILAND"/>
        <s v="TAIWAN"/>
        <s v="AUSTRALIA"/>
        <s v="MALAYSIA"/>
        <s v="INDONESIA"/>
        <s v="JAPAN"/>
        <s v="KOREA"/>
      </sharedItems>
    </cacheField>
    <cacheField name="City" numFmtId="0">
      <sharedItems/>
    </cacheField>
    <cacheField name="Site Address" numFmtId="0">
      <sharedItems containsBlank="1"/>
    </cacheField>
    <cacheField name="Asset Subtype" numFmtId="43">
      <sharedItems/>
    </cacheField>
    <cacheField name="Platform" numFmtId="0">
      <sharedItems/>
    </cacheField>
    <cacheField name="Vendor" numFmtId="0">
      <sharedItems count="3">
        <s v="EMC"/>
        <s v="IBM"/>
        <s v="HDS"/>
      </sharedItems>
    </cacheField>
    <cacheField name="Model" numFmtId="49">
      <sharedItems/>
    </cacheField>
    <cacheField name="Assigned Name" numFmtId="0">
      <sharedItems containsMixedTypes="1" containsNumber="1" containsInteger="1" minValue="7860214" maxValue="498700237"/>
    </cacheField>
    <cacheField name="Serial#" numFmtId="0">
      <sharedItems containsMixedTypes="1" containsNumber="1" containsInteger="1" minValue="45141" maxValue="498700237"/>
    </cacheField>
    <cacheField name="ESRS DUMP Reference" numFmtId="0">
      <sharedItems containsMixedTypes="1" containsNumber="1" containsInteger="1" minValue="290103014" maxValue="498700237" count="233">
        <n v="290105366"/>
        <n v="290301222"/>
        <n v="292600224"/>
        <n v="292602662"/>
        <n v="292603607"/>
        <n v="292603613"/>
        <n v="292603628"/>
        <n v="292603943"/>
        <n v="292603979"/>
        <n v="295700507"/>
        <n v="295700613"/>
        <n v="492600122"/>
        <n v="492600146"/>
        <n v="492600393"/>
        <n v="495700035"/>
        <n v="290103014"/>
        <e v="#N/A"/>
        <n v="290300751"/>
        <n v="290301196"/>
        <n v="292600268"/>
        <n v="292600269"/>
        <n v="292604047"/>
        <n v="292604132"/>
        <n v="295700517"/>
        <n v="295700527"/>
        <n v="492600105"/>
        <n v="492600106"/>
        <n v="492600150"/>
        <n v="492600392"/>
        <n v="292603574"/>
        <n v="292603609"/>
        <n v="292601913"/>
        <n v="492600021"/>
        <n v="498700237"/>
        <n v="498700161"/>
        <n v="295700499"/>
        <n v="295700608"/>
        <n v="295700478"/>
        <s v="To be installed"/>
        <n v="295700611"/>
        <n v="292602398"/>
        <n v="292603631"/>
        <n v="292603629"/>
        <n v="298700658"/>
        <n v="298700651"/>
        <s v="CKM00131900759"/>
        <s v="CKM00131900766"/>
        <s v="CKM00114400773"/>
        <s v="CKM00114400775"/>
        <s v="CKM00133700069"/>
        <s v="FCN00122200039"/>
        <s v="FCN00122300103"/>
        <s v="CKM00133700074"/>
        <s v="CKM00133700071"/>
        <s v="FCN00122300102"/>
        <s v="FCN00122300105"/>
        <s v="CKM00121900293"/>
        <s v="CKM00133401669"/>
        <s v="CK200081900324"/>
        <s v="CK200072400943"/>
        <s v="CK200081900323"/>
        <s v="CK200071500503"/>
        <s v="FCNCX101000064"/>
        <s v="CKM00101800043"/>
        <s v="CKM00102100004"/>
        <s v="FCNCX103800158"/>
        <s v="CKM00093200604"/>
        <s v="SL7E1093500038"/>
        <s v="SL7E1093500033"/>
        <s v="CKM00093900037"/>
        <s v="SL7E1093500057"/>
        <s v="CKM00093400132"/>
        <s v="SL7E1093500042"/>
        <s v="FCNCX100400203"/>
        <s v="SL7EA100200038"/>
        <s v="CKM00104200269"/>
        <s v="FCNMM110300133"/>
        <s v="CKM00110400276"/>
        <s v="SL7F1110100001"/>
        <s v="SL7F1110100011"/>
        <s v="FCNMM105200232"/>
        <s v="FCNMM105200234"/>
        <s v="FCNMM110300136"/>
        <s v="FCN00114100106"/>
        <s v="SL7FJ110800006"/>
        <s v="SL7FJ110200014"/>
        <s v="FCNMM121200094"/>
        <s v="FCN00112200066"/>
        <s v="FCNMM115000071"/>
        <s v="SL7FJ110200003"/>
        <s v="SL7FJ110200009"/>
        <s v="SL7FJ110200010"/>
        <s v="FCN00113601004"/>
        <s v="Non EMC"/>
        <s v="FOX1448G68H"/>
        <s v="FOX1549G4G2"/>
        <s v="FOX1443GRM6"/>
        <s v="FOX1516GHC4"/>
        <s v="FOX1516GHC6"/>
        <s v="FOX1149H2MH"/>
        <s v="FOX1210GS3N"/>
        <s v="FOX1210G5RT"/>
        <s v="FOX1147GMAA"/>
        <s v="FOX1448GFSJ"/>
        <s v="FOX1549G4GA"/>
        <s v="FOX1443GRLZ"/>
        <s v="FOX1516GHCF"/>
        <s v="FOX1517GC5J"/>
        <s v="FOX1149H2N5"/>
        <s v="FOX1209GE3Z"/>
        <s v="FOX1309HB4D"/>
        <s v="FOX1726S01E"/>
        <s v="FOX1726S025"/>
        <s v="FOX1519GN4Y"/>
        <s v="FOX1521GT8C"/>
        <s v="FOX1726S034"/>
        <s v="FOX1205GAJD"/>
        <s v="FOX1205GAHD"/>
        <s v="FOX1215GT64"/>
        <s v="FOX1203HDLY"/>
        <s v="FOX1726S03B"/>
        <s v="FOX1726S03C"/>
        <s v="FOX1519GN5F"/>
        <s v="FOX1527GD62"/>
        <s v="FOX1726S03A"/>
        <s v="FOX1203H6FQ"/>
        <s v="FOX1202H3NE"/>
        <s v="FOX1210G5RN"/>
        <s v="FOX1205GAJM"/>
        <s v="FOX1544GAVC"/>
        <s v="FOX1546G7U9"/>
        <s v="FOX1726S02S"/>
        <s v="FOX1550G7JF"/>
        <s v="FOX1544GL3D"/>
        <s v="FOX1546G7UR"/>
        <s v="FOX1726S02X"/>
        <s v="FOX1553GK9K"/>
        <s v="FOX1517GC6B"/>
        <s v="FOX1546G7U7"/>
        <s v="FOX1521H7TC"/>
        <s v="FOX1612GK5J"/>
        <s v="FOX1517GC5X"/>
        <s v="FOX1521H7TB"/>
        <s v="FOX1553GKA3"/>
        <s v="FOX1517GC5U"/>
        <s v="FOX1606GYXT"/>
        <s v="FOX1517GC6A"/>
        <s v="FOX1518GSJS"/>
        <s v="FOX1527GD4B"/>
        <s v="FOX1428H1L0"/>
        <s v="FOX1428H1N7"/>
        <s v="FOX1211GKUF"/>
        <s v="FOX1443GRL8"/>
        <s v="FOX1251GU34"/>
        <s v="FOX1443GRLF"/>
        <s v="FOX1208G1R9"/>
        <s v="FOX1516GHAT"/>
        <s v="FOX1208G1ST"/>
        <s v="FOX1516G4K1"/>
        <s v="FOX1147GMA5"/>
        <s v="FOX1518G4NR"/>
        <s v="FOX1149H2LK"/>
        <s v="FOX1516GHCA"/>
        <s v="FOX1425GT3L"/>
        <s v="FOX1425GT3T"/>
        <s v="FOX1726S014"/>
        <s v="FOX1727S007"/>
        <s v="FOX1726S031"/>
        <s v="FOX1318Q0MN"/>
        <s v="FOX1205GAJE"/>
        <s v="FOX1203HDN4"/>
        <s v="FOX1521G9YF"/>
        <s v="FOX1528H1XT"/>
        <s v="FOX1716GFMX"/>
        <s v="FOX1708GHTJ"/>
        <s v="FOX1708GHVA"/>
        <s v="FOX1646GHR5"/>
        <s v="FOX1438H3M5"/>
        <s v="FCNMM114700132"/>
        <s v="CKM00105200038"/>
        <s v="CKM00142501600"/>
        <s v="CKM00142601511"/>
        <s v="CKM00140101266"/>
        <s v="CKM00142501085"/>
        <s v="CKM00142500995"/>
        <s v="CKM00142601275"/>
        <s v="CKM00140101436"/>
        <s v="CKM00140101248"/>
        <s v="CKM00140501045"/>
        <s v="CKM00140501307"/>
        <s v="CKM00141400023"/>
        <s v="CKM00140501044"/>
        <s v="CKM00142100388"/>
        <s v="CKM00142100220"/>
        <s v="CKM00142603405"/>
        <s v="CKM00142502596"/>
        <n v="294901344"/>
        <n v="294901365"/>
        <n v="294901383"/>
        <s v="FOX1414GS7A"/>
        <s v="FOX1535GKHF"/>
        <s v="FOX1535GKG9"/>
        <s v="FOX1535GUDU"/>
        <s v="FOX1535GUDX"/>
        <s v="FOX1535GUE0"/>
        <n v="498700157"/>
        <n v="298701068"/>
        <n v="295700832"/>
        <n v="295700873"/>
        <s v="CKM00125002588"/>
        <s v="Switch build in prog"/>
        <n v="298700097"/>
        <s v="FOX1639S32E"/>
        <s v="FOX1606GZ0B"/>
        <n v="298700061"/>
        <s v="FOX1639S321"/>
        <s v="FOX1635Q0GH"/>
        <s v="JAF153378X3"/>
        <s v="JAF153378X2"/>
        <s v="JAF1449V462"/>
        <s v="JAF1449V989"/>
        <s v="JAF1449V42Z"/>
        <s v="JAF1449V895"/>
        <s v="CKM00121400520"/>
        <s v="CKM00122000372"/>
        <s v="CK200071600339"/>
        <s v="FCNCX094800174"/>
        <s v="AMS17510186"/>
        <s v="AMS17510155"/>
        <s v="AMS17470046"/>
        <s v="AMS17460978"/>
        <s v="CKM00141101132"/>
        <s v="CKM00141101133"/>
      </sharedItems>
    </cacheField>
    <cacheField name="ESRS Status" numFmtId="0">
      <sharedItems containsBlank="1"/>
    </cacheField>
    <cacheField name="Rack Information" numFmtId="0">
      <sharedItems containsBlank="1" containsMixedTypes="1" containsNumber="1" containsInteger="1" minValue="14" maxValue="14"/>
    </cacheField>
    <cacheField name="IP Address to RDP ( AD - APPC Domain)" numFmtId="0">
      <sharedItems containsBlank="1"/>
    </cacheField>
    <cacheField name="Installation date" numFmtId="0">
      <sharedItems containsDate="1" containsBlank="1" containsMixedTypes="1" minDate="2007-07-03T00:00:00" maxDate="2015-01-26T00:00:00"/>
    </cacheField>
    <cacheField name="Warranty End Date" numFmtId="0">
      <sharedItems containsDate="1" containsBlank="1" containsMixedTypes="1" minDate="1899-12-30T00:00:00" maxDate="2019-01-11T00:00:00"/>
    </cacheField>
    <cacheField name="Maintenance Start Date" numFmtId="0">
      <sharedItems containsDate="1" containsBlank="1" containsMixedTypes="1" minDate="2008-03-13T00:00:00" maxDate="2018-11-30T00:00:00"/>
    </cacheField>
    <cacheField name="Current Code Level" numFmtId="0">
      <sharedItems containsBlank="1"/>
    </cacheField>
    <cacheField name="Latest CATE Supported Code Level" numFmtId="0">
      <sharedItems containsBlank="1"/>
    </cacheField>
    <cacheField name="EOVS _x000a_End of Vendor Support" numFmtId="0">
      <sharedItems containsBlank="1"/>
    </cacheField>
    <cacheField name="EOSL_x000a_End of Support Life  " numFmtId="165">
      <sharedItems containsDate="1" containsBlank="1" containsMixedTypes="1" minDate="2014-03-31T00:00:00" maxDate="2019-07-01T00:00:00"/>
    </cacheField>
    <cacheField name="Remarks" numFmtId="0">
      <sharedItems containsBlank="1"/>
    </cacheField>
    <cacheField name="Location" numFmtId="0">
      <sharedItems containsBlank="1"/>
    </cacheField>
    <cacheField name="Environment" numFmtId="43">
      <sharedItems containsBlank="1"/>
    </cacheField>
    <cacheField name="Mgmt  Station" numFmtId="0">
      <sharedItems containsBlank="1"/>
    </cacheField>
    <cacheField name="Access to Mgmt Station " numFmtId="0">
      <sharedItems containsBlank="1"/>
    </cacheField>
    <cacheField name="Access to Device" numFmtId="0">
      <sharedItems containsBlank="1"/>
    </cacheField>
    <cacheField name="ECC/DCNM/Tuning Manager Access" numFmtId="0">
      <sharedItems containsBlank="1"/>
    </cacheField>
    <cacheField name="Total installed Capacity ( Market Size in GB)" numFmtId="0">
      <sharedItems containsBlank="1" containsMixedTypes="1" containsNumber="1" containsInteger="1" minValue="0" maxValue="709472"/>
    </cacheField>
    <cacheField name="Total Installed Disks" numFmtId="167">
      <sharedItems containsBlank="1" containsMixedTypes="1" containsNumber="1" containsInteger="1" minValue="0" maxValue="1312"/>
    </cacheField>
    <cacheField name="Spare Disks" numFmtId="167">
      <sharedItems containsBlank="1" containsMixedTypes="1" containsNumber="1" containsInteger="1" minValue="0" maxValue="32"/>
    </cacheField>
    <cacheField name="Disk Type 1_x000a_146GB" numFmtId="167">
      <sharedItems containsBlank="1" containsMixedTypes="1" containsNumber="1" containsInteger="1" minValue="0" maxValue="600"/>
    </cacheField>
    <cacheField name="Disk Type 2_x000a_200GB" numFmtId="167">
      <sharedItems containsBlank="1" containsMixedTypes="1" containsNumber="1" containsInteger="1" minValue="0" maxValue="13"/>
    </cacheField>
    <cacheField name="Disk Type 3_x000a_300GB" numFmtId="167">
      <sharedItems containsBlank="1" containsMixedTypes="1" containsNumber="1" containsInteger="1" minValue="0" maxValue="1280"/>
    </cacheField>
    <cacheField name="Disk Type 3_x000a_400GB" numFmtId="167">
      <sharedItems containsBlank="1" containsMixedTypes="1" containsNumber="1" containsInteger="1" minValue="0" maxValue="25"/>
    </cacheField>
    <cacheField name="Disk Type 4_x000a_450GB" numFmtId="167">
      <sharedItems containsBlank="1" containsMixedTypes="1" containsNumber="1" containsInteger="1" minValue="0" maxValue="984"/>
    </cacheField>
    <cacheField name="Disk Type 5_x000a_600GB" numFmtId="167">
      <sharedItems containsBlank="1" containsMixedTypes="1" containsNumber="1" containsInteger="1" minValue="0" maxValue="696"/>
    </cacheField>
    <cacheField name="Disk Type 6_x000a_650GB" numFmtId="167">
      <sharedItems containsBlank="1" containsMixedTypes="1" containsNumber="1" containsInteger="1" minValue="0" maxValue="0"/>
    </cacheField>
    <cacheField name="Disk Type 7_x000a_1024GB" numFmtId="167">
      <sharedItems containsBlank="1" containsMixedTypes="1" containsNumber="1" containsInteger="1" minValue="0" maxValue="236"/>
    </cacheField>
    <cacheField name="Disk Type 8_x000a_2048GB" numFmtId="167">
      <sharedItems containsBlank="1" containsMixedTypes="1" containsNumber="1" containsInteger="1" minValue="0" maxValue="159"/>
    </cacheField>
    <cacheField name="Disk Type 9_x000a_3072GB" numFmtId="167">
      <sharedItems containsBlank="1" containsMixedTypes="1" containsNumber="1" containsInteger="1" minValue="0" maxValue="180"/>
    </cacheField>
    <cacheField name="RAID TYPE" numFmtId="0">
      <sharedItems containsBlank="1"/>
    </cacheField>
    <cacheField name="Usable Capacity " numFmtId="0">
      <sharedItems containsBlank="1" containsMixedTypes="1" containsNumber="1" minValue="7761.92" maxValue="7761.92"/>
    </cacheField>
    <cacheField name="Installed  FA ports" numFmtId="167">
      <sharedItems containsBlank="1" containsMixedTypes="1" containsNumber="1" containsInteger="1" minValue="0" maxValue="480"/>
    </cacheField>
    <cacheField name="No of Switch Modules X ports" numFmtId="167">
      <sharedItems containsBlank="1" containsMixedTypes="1" containsNumber="1" containsInteger="1" minValue="1" maxValue="10"/>
    </cacheField>
    <cacheField name="Module Type 1_x000a_16Port " numFmtId="167">
      <sharedItems containsBlank="1" containsMixedTypes="1" containsNumber="1" containsInteger="1" minValue="1" maxValue="11"/>
    </cacheField>
    <cacheField name="Module Type 2_x000a_24  port" numFmtId="167">
      <sharedItems containsBlank="1" containsMixedTypes="1" containsNumber="1" containsInteger="1" minValue="2" maxValue="6"/>
    </cacheField>
    <cacheField name="Module Type 3_x000a_32  port" numFmtId="167">
      <sharedItems containsBlank="1" containsMixedTypes="1" containsNumber="1" containsInteger="1" minValue="1" maxValue="10"/>
    </cacheField>
    <cacheField name="Module Type 4_x000a_48 port" numFmtId="167">
      <sharedItems containsBlank="1"/>
    </cacheField>
    <cacheField name="Vendor Dail home Status" numFmtId="0">
      <sharedItems containsBlank="1"/>
    </cacheField>
    <cacheField name="Citi Internal VT status" numFmtId="0">
      <sharedItems containsBlank="1"/>
    </cacheField>
    <cacheField name="Citi Alaram Point /  Scripted Alert" numFmtId="0">
      <sharedItems containsBlank="1"/>
    </cacheField>
    <cacheField name="ECC Alert Status" numFmtId="0">
      <sharedItems containsBlank="1"/>
    </cacheField>
    <cacheField name="Code upgrRDP ( AD - APPC Domain)e  Handled by" numFmtId="0">
      <sharedItems containsBlank="1"/>
    </cacheField>
    <cacheField name="Log review" numFmtId="0">
      <sharedItems containsBlank="1"/>
    </cacheField>
    <cacheField name="SBCC_x000a_Q1-2015" numFmtId="43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83">
  <r>
    <s v="CK290105366"/>
    <x v="0"/>
    <s v="SINGAPORE"/>
    <s v="75 SCIENCE PARK DRIVE, SINGAPORE SCIENCE PARK I"/>
    <s v="SAN Storage"/>
    <s v="SAN"/>
    <x v="0"/>
    <s v="SYMM DMX-4 2500"/>
    <n v="290105366"/>
    <n v="290105366"/>
    <x v="0"/>
    <s v="Yes"/>
    <s v="CT2B1-E32-E34"/>
    <s v="n/a"/>
    <d v="2009-06-07T00:00:00"/>
    <d v="2015-05-21T00:00:00"/>
    <d v="2015-05-22T00:00:00"/>
    <e v="#N/A"/>
    <e v="#N/A"/>
    <m/>
    <d v="2017-09-30T00:00:00"/>
    <s v="n/a"/>
    <s v="CT2B1"/>
    <s v="PROD"/>
    <s v="slixip167"/>
    <s v="ssh (KRB) "/>
    <s v="pbrun ksh"/>
    <s v="APAC ECC Access Procedure"/>
    <n v="49056"/>
    <n v="336"/>
    <n v="8"/>
    <n v="336"/>
    <n v="0"/>
    <n v="0"/>
    <n v="0"/>
    <n v="0"/>
    <n v="0"/>
    <n v="0"/>
    <n v="0"/>
    <n v="0"/>
    <n v="0"/>
    <s v="RAID-6 (6+2)"/>
    <s v="NA"/>
    <n v="32"/>
    <s v="NA"/>
    <s v="NA"/>
    <s v="NA"/>
    <s v="NA"/>
    <s v="NA"/>
    <s v="Yes"/>
    <s v="No"/>
    <s v="No"/>
    <s v="YES"/>
    <s v="Ganesh "/>
    <s v="SEMS"/>
    <m/>
  </r>
  <r>
    <s v="CK290301222"/>
    <x v="0"/>
    <s v="                          SINGAPORE"/>
    <s v="75 SCIENCE PARK DRIVE, SINGAPORE SCIENCE PARK I"/>
    <s v="SAN Storage"/>
    <s v="SAN"/>
    <x v="0"/>
    <s v="SYMM  DMX-3 950"/>
    <n v="290301222"/>
    <n v="290301222"/>
    <x v="1"/>
    <s v="Yes"/>
    <s v="CT2B1-E38"/>
    <s v="172.19.107.45"/>
    <d v="2009-06-28T00:00:00"/>
    <d v="2014-01-31T00:00:00"/>
    <d v="2014-02-01T00:00:00"/>
    <e v="#N/A"/>
    <e v="#N/A"/>
    <m/>
    <d v="2015-12-31T00:00:00"/>
    <s v="Tech-Refresh  In-Progress "/>
    <s v="CT2B1"/>
    <s v="PROD"/>
    <s v="slixip167"/>
    <s v="ssh (KRB) "/>
    <s v="pbrun ksh"/>
    <s v="APAC ECC Access Procedure"/>
    <n v="12848"/>
    <n v="88"/>
    <n v="8"/>
    <n v="88"/>
    <n v="0"/>
    <n v="0"/>
    <n v="0"/>
    <n v="0"/>
    <n v="0"/>
    <n v="0"/>
    <n v="0"/>
    <n v="0"/>
    <n v="0"/>
    <s v="RAID-6 (6+2)"/>
    <s v="NA"/>
    <n v="8"/>
    <s v="NA"/>
    <s v="NA"/>
    <s v="NA"/>
    <s v="NA"/>
    <s v="NA"/>
    <s v="Yes"/>
    <s v="No"/>
    <s v="No"/>
    <s v="YES"/>
    <s v="Ganesh "/>
    <m/>
    <m/>
  </r>
  <r>
    <s v="CK292600224"/>
    <x v="0"/>
    <s v="SINGAPORE"/>
    <s v="75 SCIENCE PARK DRIVE, SINGAPORE SCIENCE PARK I"/>
    <s v="SAN Storage"/>
    <s v="SAN"/>
    <x v="0"/>
    <s v="SYMM VMAX-1"/>
    <n v="292600224"/>
    <n v="292600224"/>
    <x v="2"/>
    <s v="Yes"/>
    <s v="CT2B1-E40-42"/>
    <s v="172.19.107.50"/>
    <d v="2009-08-07T00:00:00"/>
    <d v="2014-01-31T00:00:00"/>
    <d v="2014-01-31T00:00:00"/>
    <e v="#N/A"/>
    <e v="#N/A"/>
    <m/>
    <s v="0-Jan-00"/>
    <s v="n/a"/>
    <s v="CT2B1"/>
    <s v="PROD"/>
    <s v="slixip167"/>
    <s v="ssh (KRB)"/>
    <s v="pbrun ksh"/>
    <s v="APAC ECC Access Procedure"/>
    <n v="36592"/>
    <n v="200"/>
    <n v="8"/>
    <n v="152"/>
    <n v="0"/>
    <n v="48"/>
    <n v="0"/>
    <n v="0"/>
    <n v="0"/>
    <n v="0"/>
    <n v="0"/>
    <n v="0"/>
    <n v="0"/>
    <s v="RAID-6 (14+2)"/>
    <s v="NA"/>
    <n v="32"/>
    <s v="NA"/>
    <s v="NA"/>
    <s v="NA"/>
    <s v="NA"/>
    <s v="NA"/>
    <s v="Yes"/>
    <s v="No"/>
    <s v="No"/>
    <s v="YES"/>
    <s v="Ganesh "/>
    <m/>
    <m/>
  </r>
  <r>
    <s v="CK292602662"/>
    <x v="0"/>
    <s v="SINGAPORE"/>
    <s v="75 SCIENCE PARK DRIVE, SINGAPORE SCIENCE PARK I"/>
    <s v="SAN Storage"/>
    <s v="SAN"/>
    <x v="0"/>
    <s v="SYMM VMAX 1"/>
    <n v="292602662"/>
    <n v="292602662"/>
    <x v="3"/>
    <s v="Yes"/>
    <s v="CT2B1-E79-81"/>
    <s v="172.19.107.93"/>
    <d v="2011-03-20T00:00:00"/>
    <d v="2015-03-19T00:00:00"/>
    <d v="2015-03-11T00:00:00"/>
    <e v="#N/A"/>
    <e v="#N/A"/>
    <m/>
    <s v="0-Jan-00"/>
    <s v="n/a"/>
    <s v="CT2B1"/>
    <s v="PROD"/>
    <s v="slixip167"/>
    <s v="ssh (KRB)"/>
    <s v="pbrun ksh"/>
    <s v="APAC ECC Access Procedure"/>
    <n v="107000"/>
    <n v="245"/>
    <n v="9"/>
    <n v="0"/>
    <n v="13"/>
    <n v="0"/>
    <n v="0"/>
    <n v="232"/>
    <n v="0"/>
    <n v="0"/>
    <n v="0"/>
    <n v="0"/>
    <n v="0"/>
    <s v="RAID-5 (7+1)  RAID-6 (14+2)"/>
    <s v="NA"/>
    <n v="32"/>
    <s v="NA"/>
    <s v="NA"/>
    <s v="NA"/>
    <s v="NA"/>
    <s v="NA"/>
    <s v="Yes"/>
    <s v="No"/>
    <s v="No"/>
    <s v="YES"/>
    <s v="Ganesh "/>
    <m/>
    <m/>
  </r>
  <r>
    <s v="CK292603607"/>
    <x v="0"/>
    <s v="SINGAPORE"/>
    <s v="75 SCIENCE PARK DRIVE, SINGAPORE SCIENCE PARK I"/>
    <s v="SAN Storage"/>
    <s v="SAN"/>
    <x v="0"/>
    <s v="SYMM VMAX-1"/>
    <n v="292603607"/>
    <n v="292603607"/>
    <x v="4"/>
    <s v="Yes"/>
    <s v="CT2B1 E- Row 51"/>
    <s v="n/a"/>
    <d v="2012-08-03T00:00:00"/>
    <d v="2016-08-02T00:00:00"/>
    <d v="2016-08-03T00:00:00"/>
    <e v="#N/A"/>
    <e v="#N/A"/>
    <m/>
    <s v="0-Jan-00"/>
    <s v="n/a"/>
    <s v="CT2B1"/>
    <s v="PROD"/>
    <s v="slixip167"/>
    <s v="ssh (KRB) "/>
    <s v="pbrun ksh"/>
    <s v="APAC ECC Access Procedure"/>
    <n v="94200"/>
    <n v="314"/>
    <n v="10"/>
    <n v="0"/>
    <n v="0"/>
    <n v="314"/>
    <n v="0"/>
    <n v="0"/>
    <n v="0"/>
    <n v="0"/>
    <n v="0"/>
    <n v="0"/>
    <n v="0"/>
    <s v="RAID-6 (6+2)"/>
    <s v="NA"/>
    <n v="48"/>
    <s v="NA"/>
    <s v="NA"/>
    <s v="NA"/>
    <s v="NA"/>
    <s v="NA"/>
    <s v="Yes"/>
    <s v="No"/>
    <s v="No"/>
    <s v="YES"/>
    <s v="Ganesh "/>
    <m/>
    <m/>
  </r>
  <r>
    <s v="CK292603613 "/>
    <x v="0"/>
    <s v="SINGAPORE"/>
    <s v="75 SCIENCE PARK DRIVE, SINGAPORE SCIENCE PARK I"/>
    <s v="SAN Storage"/>
    <s v="SAN"/>
    <x v="0"/>
    <s v="SYMM VMAX6"/>
    <n v="292603613"/>
    <n v="292603613"/>
    <x v="5"/>
    <s v="Yes"/>
    <s v="CT2B1-E-004BY / BW / BX / BU"/>
    <s v="n/a"/>
    <d v="2013-04-28T00:00:00"/>
    <d v="2016-08-01T00:00:00"/>
    <d v="2016-08-02T00:00:00"/>
    <e v="#N/A"/>
    <e v="#N/A"/>
    <m/>
    <s v="0-Jan-00"/>
    <s v="n/a"/>
    <s v="CT2B1"/>
    <s v="PROD"/>
    <s v="slixip167"/>
    <s v="ssh (KRB) "/>
    <s v="pbrun ksh"/>
    <s v="APAC ECC Access Procedure"/>
    <n v="111600"/>
    <n v="248"/>
    <n v="8"/>
    <n v="0"/>
    <n v="0"/>
    <n v="0"/>
    <n v="0"/>
    <n v="248"/>
    <n v="0"/>
    <n v="0"/>
    <n v="0"/>
    <n v="0"/>
    <n v="0"/>
    <s v="RAID-6 (6+2)"/>
    <s v="NA"/>
    <n v="48"/>
    <s v="NA"/>
    <s v="NA"/>
    <s v="NA"/>
    <s v="NA"/>
    <s v="NA"/>
    <s v="Yes"/>
    <s v="No"/>
    <s v="No"/>
    <s v="YES"/>
    <s v="Ganesh "/>
    <m/>
    <m/>
  </r>
  <r>
    <s v="CK292603628 "/>
    <x v="0"/>
    <s v="SINGAPORE"/>
    <s v="75 SCIENCE PARK DRIVE, SINGAPORE SCIENCE PARK I"/>
    <s v="SAN Storage"/>
    <s v="SAN"/>
    <x v="0"/>
    <s v="SYMM VMAX6"/>
    <n v="292603628"/>
    <n v="292603628"/>
    <x v="6"/>
    <s v="Yes"/>
    <s v="CT2B1-E-019BQ / BT / BS / BP"/>
    <s v="n/a"/>
    <d v="2012-08-17T00:00:00"/>
    <d v="2016-08-16T00:00:00"/>
    <d v="2016-08-17T00:00:00"/>
    <e v="#N/A"/>
    <e v="#N/A"/>
    <m/>
    <s v="0-Jan-00"/>
    <s v="n/a"/>
    <s v="CT2B1"/>
    <s v="PROD"/>
    <s v="slixip167"/>
    <s v="ssh (KRB) "/>
    <s v="pbrun ksh"/>
    <s v="APAC ECC Access Procedure"/>
    <n v="162600"/>
    <n v="542"/>
    <n v="14"/>
    <n v="0"/>
    <n v="0"/>
    <n v="542"/>
    <n v="0"/>
    <n v="0"/>
    <n v="0"/>
    <n v="0"/>
    <n v="0"/>
    <n v="0"/>
    <n v="0"/>
    <s v="RAID-6 (6+2)"/>
    <s v="NA"/>
    <n v="48"/>
    <s v="NA"/>
    <s v="NA"/>
    <s v="NA"/>
    <s v="NA"/>
    <s v="NA"/>
    <s v="Yes"/>
    <s v="No"/>
    <s v="No"/>
    <s v="YES"/>
    <s v="Ganesh "/>
    <m/>
    <m/>
  </r>
  <r>
    <s v="CK292603943"/>
    <x v="0"/>
    <s v="SINGAPORE"/>
    <s v="75 SCIENCE PARK DRIVE, SINGAPORE SCIENCE PARK I"/>
    <s v="SAN Storage"/>
    <s v="SAN"/>
    <x v="0"/>
    <s v="SYMM VMAX-1"/>
    <n v="292603943"/>
    <n v="292603943"/>
    <x v="7"/>
    <s v="Yes"/>
    <s v="CT2B1-E-021BP Row 48"/>
    <s v="n/a"/>
    <d v="2012-07-13T00:00:00"/>
    <d v="2016-07-12T00:00:00"/>
    <d v="2016-07-13T00:00:00"/>
    <e v="#N/A"/>
    <e v="#N/A"/>
    <m/>
    <s v="0-Jan-00"/>
    <s v="n/a"/>
    <s v="CT2B1"/>
    <s v="PROD"/>
    <s v="slixip167"/>
    <s v="ssh (KRB) "/>
    <s v="pbrun ksh"/>
    <s v="APAC ECC Access Procedure"/>
    <n v="257400"/>
    <n v="572"/>
    <n v="12"/>
    <n v="0"/>
    <n v="0"/>
    <n v="0"/>
    <n v="0"/>
    <n v="572"/>
    <n v="0"/>
    <n v="0"/>
    <n v="0"/>
    <n v="0"/>
    <n v="0"/>
    <s v="RAID-6 (14+2)"/>
    <s v="NA"/>
    <n v="32"/>
    <s v="NA"/>
    <s v="NA"/>
    <s v="NA"/>
    <s v="NA"/>
    <s v="NA"/>
    <s v="Yes"/>
    <s v="No"/>
    <s v="No"/>
    <s v="YES"/>
    <s v="Ganesh "/>
    <m/>
    <m/>
  </r>
  <r>
    <n v="292603979"/>
    <x v="0"/>
    <s v="SINGAPORE"/>
    <s v="75 SCIENCE PARK DRIVE, SINGAPORE SCIENCE PARK I"/>
    <s v="SAN Storage"/>
    <s v="SAN"/>
    <x v="0"/>
    <s v="SYMM VMAX-1"/>
    <n v="292603979"/>
    <n v="292603979"/>
    <x v="8"/>
    <s v="Yes"/>
    <s v="Row 49 - CT2B1-E-013BX "/>
    <s v="n/a"/>
    <d v="2012-07-08T00:00:00"/>
    <d v="2016-07-07T00:00:00"/>
    <d v="2016-07-08T00:00:00"/>
    <e v="#N/A"/>
    <e v="#N/A"/>
    <m/>
    <s v="0-Jan-00"/>
    <s v="n/a"/>
    <s v="CT2B1"/>
    <s v="PROD"/>
    <s v="slixip167"/>
    <s v="ssh (KRB) "/>
    <s v="pbrun ksh"/>
    <s v="APAC ECC Access Procedure"/>
    <n v="118800"/>
    <n v="264"/>
    <n v="8"/>
    <n v="0"/>
    <n v="0"/>
    <n v="0"/>
    <n v="0"/>
    <n v="264"/>
    <n v="0"/>
    <n v="0"/>
    <n v="0"/>
    <n v="0"/>
    <n v="0"/>
    <s v="RAID-6 (14+2)"/>
    <s v="NA"/>
    <n v="32"/>
    <s v="NA"/>
    <s v="NA"/>
    <s v="NA"/>
    <s v="NA"/>
    <s v="NA"/>
    <s v="Yes"/>
    <s v="No"/>
    <s v="No"/>
    <s v="YES"/>
    <s v="Ganesh "/>
    <m/>
    <m/>
  </r>
  <r>
    <s v="CK295700507 "/>
    <x v="0"/>
    <s v="SINGAPORE"/>
    <s v="75 SCIENCE PARK DRIVE, SINGAPORE SCIENCE PARK I"/>
    <s v="SAN Storage"/>
    <s v="SAN"/>
    <x v="0"/>
    <s v="SYMM VMAX6"/>
    <n v="295700507"/>
    <n v="295700507"/>
    <x v="9"/>
    <s v="Yes"/>
    <s v="CT2L1- Row 38 - E - 054H"/>
    <s v="163.37.197.209"/>
    <d v="2013-09-22T00:00:00"/>
    <d v="2017-09-21T00:00:00"/>
    <d v="2017-09-20T00:00:00"/>
    <e v="#N/A"/>
    <e v="#N/A"/>
    <m/>
    <s v="0-Jan-00"/>
    <s v="n/a"/>
    <s v="CT2L1"/>
    <s v="PROD"/>
    <s v="slixip167"/>
    <s v="ssh (KRB) "/>
    <s v="pbrun ksh"/>
    <s v="APAC ECC Access Procedure"/>
    <n v="148800"/>
    <n v="248"/>
    <n v="8"/>
    <n v="0"/>
    <n v="0"/>
    <n v="0"/>
    <n v="0"/>
    <n v="0"/>
    <n v="248"/>
    <n v="0"/>
    <n v="0"/>
    <n v="0"/>
    <n v="0"/>
    <s v="RAID-6 (6+2)"/>
    <s v="NA"/>
    <n v="48"/>
    <s v="NA"/>
    <s v="NA"/>
    <s v="NA"/>
    <s v="NA"/>
    <s v="NA"/>
    <s v="Yes"/>
    <s v="No"/>
    <s v="No"/>
    <s v="YES"/>
    <s v="Ganesh "/>
    <m/>
    <m/>
  </r>
  <r>
    <n v="295700613"/>
    <x v="0"/>
    <s v="SINGAPORE"/>
    <s v="75 SCIENCE PARK DRIVE, SINGAPORE SCIENCE PARK I"/>
    <s v="SAN Storage"/>
    <s v="SAN"/>
    <x v="0"/>
    <s v="SYMM VMAX40K"/>
    <n v="295700613"/>
    <n v="295700613"/>
    <x v="10"/>
    <s v="Yes"/>
    <s v="Row 48 CT2 B1-E-045CA"/>
    <s v="n/a"/>
    <d v="2013-09-22T00:00:00"/>
    <d v="2017-09-21T00:00:00"/>
    <d v="2017-09-20T00:00:00"/>
    <e v="#N/A"/>
    <e v="#N/A"/>
    <m/>
    <s v="0-Jan-00"/>
    <s v="n/a"/>
    <s v="CT2B1"/>
    <s v="PROD"/>
    <s v="slixip167"/>
    <s v="ssh (KRB) "/>
    <s v="pbrun ksh"/>
    <s v="APAC ECC Access Procedure"/>
    <n v="196800"/>
    <n v="656"/>
    <n v="16"/>
    <n v="0"/>
    <n v="0"/>
    <n v="656"/>
    <n v="0"/>
    <n v="0"/>
    <n v="0"/>
    <n v="0"/>
    <n v="0"/>
    <n v="0"/>
    <n v="0"/>
    <s v="RAID-6 (6+2)"/>
    <s v="NA"/>
    <n v="32"/>
    <s v="NA"/>
    <s v="NA"/>
    <s v="NA"/>
    <s v="NA"/>
    <s v="NA"/>
    <s v="Yes"/>
    <s v="No"/>
    <s v="No"/>
    <s v="NO"/>
    <s v="Ganesh "/>
    <m/>
    <m/>
  </r>
  <r>
    <n v="492600122"/>
    <x v="0"/>
    <s v="SINGAPORE"/>
    <s v="75 SCIENCE PARK DRIVE, SINGAPORE SCIENCE PARK I"/>
    <s v="SAN Storage"/>
    <s v="SAN"/>
    <x v="0"/>
    <s v="SYMM VMAX-1"/>
    <n v="492600122"/>
    <n v="492600122"/>
    <x v="11"/>
    <s v="Yes"/>
    <s v="CT2B1-E102-104 Row 50"/>
    <s v="n/a"/>
    <d v="2012-11-21T00:00:00"/>
    <d v="2016-11-20T00:00:00"/>
    <d v="2016-11-21T00:00:00"/>
    <e v="#N/A"/>
    <e v="#N/A"/>
    <m/>
    <s v="0-Jan-00"/>
    <s v="n/a"/>
    <s v="CT2B1"/>
    <s v="PROD"/>
    <s v="slixip167"/>
    <s v="ssh (KRB) "/>
    <s v="pbrun ksh"/>
    <s v="APAC ECC Access Procedure"/>
    <n v="147600"/>
    <n v="328"/>
    <n v="8"/>
    <n v="0"/>
    <n v="0"/>
    <n v="0"/>
    <n v="0"/>
    <n v="328"/>
    <n v="0"/>
    <n v="0"/>
    <n v="0"/>
    <n v="0"/>
    <n v="0"/>
    <s v="RAID-6 (6+2 and 14+2)"/>
    <s v="NA"/>
    <n v="32"/>
    <s v="NA"/>
    <s v="NA"/>
    <s v="NA"/>
    <s v="NA"/>
    <s v="NA"/>
    <s v="Yes"/>
    <s v="No"/>
    <s v="No"/>
    <s v="YES"/>
    <s v="Ganesh "/>
    <m/>
    <m/>
  </r>
  <r>
    <s v="CN492600146"/>
    <x v="0"/>
    <s v="SINGAPORE"/>
    <s v="75 SCIENCE PARK DRIVE, SINGAPORE SCIENCE PARK I"/>
    <s v="SAN Storage"/>
    <s v="SAN"/>
    <x v="0"/>
    <s v="SYMM VMAX-1"/>
    <n v="492600146"/>
    <n v="492600146"/>
    <x v="12"/>
    <s v="Yes"/>
    <s v="CT2B1-E117-119 Row 48"/>
    <s v="n/a"/>
    <d v="2011-09-06T00:00:00"/>
    <d v="2015-09-05T00:00:00"/>
    <d v="2015-09-06T00:00:00"/>
    <e v="#N/A"/>
    <e v="#N/A"/>
    <m/>
    <s v="0-Jan-00"/>
    <s v="n/a"/>
    <s v="CT2B1"/>
    <s v="PROD"/>
    <s v="slixip167"/>
    <s v="ssh (KRB) "/>
    <s v="pbrun ksh"/>
    <s v="APAC ECC Access Procedure"/>
    <n v="78200"/>
    <n v="181"/>
    <n v="9"/>
    <n v="0"/>
    <n v="13"/>
    <n v="0"/>
    <n v="0"/>
    <n v="168"/>
    <n v="0"/>
    <n v="0"/>
    <n v="0"/>
    <n v="0"/>
    <n v="0"/>
    <s v="RAID-6 (14+2)"/>
    <s v="NA"/>
    <n v="32"/>
    <s v="NA"/>
    <s v="NA"/>
    <s v="NA"/>
    <s v="NA"/>
    <s v="NA"/>
    <s v="Yes"/>
    <s v="No"/>
    <s v="No"/>
    <s v="YES"/>
    <s v="Ganesh "/>
    <m/>
    <m/>
  </r>
  <r>
    <s v="CN492600393 "/>
    <x v="0"/>
    <s v="SINGAPORE"/>
    <s v="75 SCIENCE PARK DRIVE, SINGAPORE SCIENCE PARK I"/>
    <s v="SAN Storage"/>
    <s v="SAN"/>
    <x v="0"/>
    <s v="SYMM VMAX6"/>
    <n v="492600393"/>
    <n v="492600393"/>
    <x v="13"/>
    <s v="Yes"/>
    <s v="CT2-B1-E014BY / BZ / CA / CC"/>
    <s v="n/a"/>
    <d v="2013-02-12T00:00:00"/>
    <d v="2017-02-11T00:00:00"/>
    <d v="2017-02-12T00:00:00"/>
    <s v="5876.268.174"/>
    <e v="#N/A"/>
    <m/>
    <s v="0-Jan-00"/>
    <s v="n/a"/>
    <s v="CT2-B"/>
    <s v="PROD"/>
    <s v="slixip167"/>
    <s v="ssh (KRB) "/>
    <s v="pbrun ksh"/>
    <s v="APAC ECC Access Procedure"/>
    <n v="162600"/>
    <n v="542"/>
    <n v="14"/>
    <n v="0"/>
    <n v="0"/>
    <n v="542"/>
    <n v="0"/>
    <n v="0"/>
    <n v="0"/>
    <n v="0"/>
    <n v="0"/>
    <n v="0"/>
    <n v="0"/>
    <s v="RAID-6 (6+2)"/>
    <s v="NA"/>
    <n v="48"/>
    <s v="NA"/>
    <s v="NA"/>
    <s v="NA"/>
    <s v="NA"/>
    <s v="NA"/>
    <s v="Yes"/>
    <s v="No"/>
    <s v="No"/>
    <s v="YES"/>
    <s v="Ganesh "/>
    <m/>
    <m/>
  </r>
  <r>
    <s v="CN495700035"/>
    <x v="0"/>
    <s v="SINGAPORE"/>
    <s v="75 SCIENCE PARK DRIVE, SINGAPORE SCIENCE PARK I"/>
    <s v="SAN Storage"/>
    <s v="SAN"/>
    <x v="0"/>
    <s v="SYMM VMAX6"/>
    <n v="495700035"/>
    <n v="495700035"/>
    <x v="14"/>
    <s v="Yes"/>
    <s v="CT2L1- Row 55 -E- 127I"/>
    <s v="TBD"/>
    <d v="2013-09-22T00:00:00"/>
    <d v="2017-09-21T00:00:00"/>
    <d v="2017-09-22T00:00:00"/>
    <e v="#N/A"/>
    <e v="#N/A"/>
    <m/>
    <s v="0-Jan-00"/>
    <s v="n/a"/>
    <s v="CT2L1"/>
    <s v="PROD"/>
    <s v="slixip167"/>
    <s v="ssh (KRB) "/>
    <s v="pbrun ksh"/>
    <s v="APAC ECC Access Procedure"/>
    <n v="148800"/>
    <n v="248"/>
    <n v="8"/>
    <n v="0"/>
    <n v="0"/>
    <n v="0"/>
    <n v="0"/>
    <n v="0"/>
    <n v="248"/>
    <n v="0"/>
    <n v="0"/>
    <n v="0"/>
    <n v="0"/>
    <s v="RAID-6 (6+2)"/>
    <s v="NA"/>
    <n v="48"/>
    <s v="NA"/>
    <s v="NA"/>
    <s v="NA"/>
    <s v="NA"/>
    <s v="NA"/>
    <s v="Yes"/>
    <s v="No"/>
    <s v="No"/>
    <s v="YES"/>
    <s v="Ganesh "/>
    <m/>
    <m/>
  </r>
  <r>
    <s v="CK290103014"/>
    <x v="1"/>
    <s v="NEW TERRITORIES"/>
    <s v="1 WANG WO TSAI STREET, TSUEN WAN"/>
    <s v="SAN Storage"/>
    <s v="SAN"/>
    <x v="0"/>
    <s v="SYMM DMX-4 2500"/>
    <n v="290103014"/>
    <n v="290103014"/>
    <x v="15"/>
    <s v="Yes"/>
    <s v="AST4-DC2- E028 Row 12."/>
    <s v="10.186.172.150"/>
    <d v="2007-12-06T00:00:00"/>
    <d v="2011-12-05T00:00:00"/>
    <d v="2011-12-06T00:00:00"/>
    <e v="#N/A"/>
    <e v="#N/A"/>
    <m/>
    <d v="2017-09-30T00:00:00"/>
    <s v="n/a"/>
    <s v="AST4-DC2"/>
    <s v="COB"/>
    <s v="hlixiu634"/>
    <s v="ssh (KRB) "/>
    <s v="pbrun ksh"/>
    <s v="APAC ECC Access Procedure"/>
    <n v="87600"/>
    <n v="600"/>
    <n v="16"/>
    <n v="600"/>
    <n v="0"/>
    <n v="0"/>
    <n v="0"/>
    <n v="0"/>
    <n v="0"/>
    <n v="0"/>
    <n v="0"/>
    <n v="0"/>
    <n v="0"/>
    <s v="RAID-6 (6+2)"/>
    <s v="NA"/>
    <n v="32"/>
    <s v="NA"/>
    <s v="NA"/>
    <s v="NA"/>
    <s v="NA"/>
    <s v="NA"/>
    <s v="Yes"/>
    <s v="No"/>
    <s v="No"/>
    <s v="YES"/>
    <s v="Ganesh "/>
    <m/>
    <m/>
  </r>
  <r>
    <s v="CK290105338"/>
    <x v="1"/>
    <s v="HONG KONG"/>
    <s v="399 CHAI WAN ROAD, CHAI WAN"/>
    <s v="SAN Storage"/>
    <s v="SAN"/>
    <x v="0"/>
    <s v="SYMM DMX-4 2500"/>
    <n v="290105338"/>
    <n v="290105338"/>
    <x v="16"/>
    <s v="check with EMC"/>
    <s v="IAD25-E30"/>
    <s v="172.19.232.35"/>
    <d v="2009-06-07T00:00:00"/>
    <d v="2013-05-14T00:00:00"/>
    <d v="2013-05-15T00:00:00"/>
    <e v="#N/A"/>
    <e v="#N/A"/>
    <m/>
    <d v="2017-09-30T00:00:00"/>
    <s v="n/a"/>
    <s v="IAD25"/>
    <s v="COB"/>
    <s v="slixip167"/>
    <s v="ssh (KRB) "/>
    <s v="pbrun ksh"/>
    <s v="APAC ECC Access Procedure"/>
    <n v="86724"/>
    <n v="594"/>
    <n v="12"/>
    <n v="594"/>
    <n v="0"/>
    <n v="0"/>
    <n v="0"/>
    <n v="0"/>
    <n v="0"/>
    <n v="0"/>
    <n v="0"/>
    <n v="0"/>
    <n v="0"/>
    <s v="RAID-6 (6+2)"/>
    <s v="NA"/>
    <n v="32"/>
    <s v="NA"/>
    <s v="NA"/>
    <s v="NA"/>
    <s v="NA"/>
    <s v="NA"/>
    <s v="Yes"/>
    <s v="No"/>
    <s v="No"/>
    <s v="NO"/>
    <s v="Ganesh "/>
    <m/>
    <m/>
  </r>
  <r>
    <s v="CK290300751"/>
    <x v="0"/>
    <s v="SINGAPORE"/>
    <s v="5 TAMPINES CENTRAL"/>
    <s v="SAN Storage"/>
    <s v="SAN"/>
    <x v="0"/>
    <s v="SYMM  DMX-3 950"/>
    <n v="290300751"/>
    <n v="290300751"/>
    <x v="17"/>
    <s v="Yes"/>
    <s v="T3-E102"/>
    <s v="n/a"/>
    <d v="2009-06-28T00:00:00"/>
    <d v="2014-01-31T00:00:00"/>
    <d v="2014-02-01T00:00:00"/>
    <e v="#N/A"/>
    <e v="#N/A"/>
    <m/>
    <d v="2015-12-31T00:00:00"/>
    <s v="Tech-Refresh  In-Progress "/>
    <s v="T3-E1"/>
    <s v="COB"/>
    <s v="slixip167"/>
    <s v="ssh (KRB) "/>
    <s v="pbrun ksh"/>
    <s v="APAC ECC Access Procedure"/>
    <n v="10512"/>
    <n v="72"/>
    <n v="8"/>
    <n v="72"/>
    <n v="0"/>
    <n v="0"/>
    <n v="0"/>
    <n v="0"/>
    <n v="0"/>
    <n v="0"/>
    <n v="0"/>
    <n v="0"/>
    <n v="0"/>
    <s v="RAID-6 (6+2)"/>
    <s v="NA"/>
    <n v="8"/>
    <s v="NA"/>
    <s v="NA"/>
    <s v="NA"/>
    <s v="NA"/>
    <s v="NA"/>
    <s v="Yes"/>
    <s v="No"/>
    <s v="No"/>
    <s v="YES"/>
    <s v="Ganesh "/>
    <m/>
    <m/>
  </r>
  <r>
    <s v="CK290301196"/>
    <x v="1"/>
    <s v="HONG KONG"/>
    <s v="399 CHAI WAN ROAD, CHAI WAN"/>
    <s v="SAN Storage"/>
    <s v="SAN"/>
    <x v="0"/>
    <s v="SYMM  DMX-3 950"/>
    <n v="290301196"/>
    <n v="290301196"/>
    <x v="18"/>
    <s v="Yes"/>
    <s v="IAD25-E32"/>
    <s v="n/a"/>
    <d v="2009-06-28T00:00:00"/>
    <d v="2014-01-31T00:00:00"/>
    <d v="2014-02-01T00:00:00"/>
    <e v="#N/A"/>
    <e v="#N/A"/>
    <m/>
    <d v="2015-12-31T00:00:00"/>
    <s v="Tech-Refresh  In-Progress "/>
    <s v="IAD25"/>
    <s v="COB"/>
    <s v="slixip167"/>
    <s v="ssh (KRB) "/>
    <s v="pbrun ksh"/>
    <s v="APAC ECC Access Procedure"/>
    <n v="17520"/>
    <n v="120"/>
    <n v="8"/>
    <n v="120"/>
    <n v="0"/>
    <n v="0"/>
    <n v="0"/>
    <n v="0"/>
    <n v="0"/>
    <n v="0"/>
    <n v="0"/>
    <n v="0"/>
    <n v="0"/>
    <s v="RAID-6 (6+2)"/>
    <s v="NA"/>
    <n v="8"/>
    <s v="NA"/>
    <s v="NA"/>
    <s v="NA"/>
    <s v="NA"/>
    <s v="NA"/>
    <s v="Yes"/>
    <s v="No"/>
    <s v="No"/>
    <s v="NO"/>
    <s v="Ganesh "/>
    <m/>
    <m/>
  </r>
  <r>
    <s v="CK292600268"/>
    <x v="0"/>
    <s v="SINGAPORE"/>
    <s v="5 TAMPINES CENTRAL"/>
    <s v="SAN Storage"/>
    <s v="SAN"/>
    <x v="0"/>
    <s v="SYMM VMAX-1"/>
    <n v="292600268"/>
    <n v="292600268"/>
    <x v="19"/>
    <s v="Yes"/>
    <s v="T3-E103"/>
    <s v="n/a"/>
    <d v="2009-08-16T00:00:00"/>
    <d v="2014-01-31T00:00:00"/>
    <d v="2014-01-13T00:00:00"/>
    <e v="#N/A"/>
    <e v="#N/A"/>
    <m/>
    <s v="0-Jan-00"/>
    <s v="n/a"/>
    <s v="T3-E1"/>
    <s v="COB"/>
    <s v="slixip167"/>
    <s v="ssh (KRB) "/>
    <s v="pbrun ksh"/>
    <s v="APAC ECC Access Procedure"/>
    <n v="16724"/>
    <n v="104"/>
    <n v="8"/>
    <n v="94"/>
    <n v="0"/>
    <n v="10"/>
    <n v="0"/>
    <n v="0"/>
    <n v="0"/>
    <n v="0"/>
    <n v="0"/>
    <n v="0"/>
    <n v="0"/>
    <s v="NA"/>
    <s v="NA"/>
    <n v="16"/>
    <s v="NA"/>
    <s v="NA"/>
    <s v="NA"/>
    <s v="NA"/>
    <s v="NA"/>
    <s v="Yes"/>
    <s v="No"/>
    <s v="No"/>
    <s v="YES"/>
    <s v="Ganesh "/>
    <m/>
    <m/>
  </r>
  <r>
    <s v="CK292600269"/>
    <x v="1"/>
    <s v="HONG KONG"/>
    <s v="399 CHAI WAN ROAD, CHAI WAN"/>
    <s v="SAN Storage"/>
    <s v="SAN"/>
    <x v="0"/>
    <s v="SYMM VMAX-1"/>
    <n v="292600269"/>
    <n v="292600269"/>
    <x v="20"/>
    <s v="Yes"/>
    <s v="IAD25-E-33"/>
    <s v="n/a"/>
    <d v="2009-08-07T00:00:00"/>
    <d v="2014-01-31T00:00:00"/>
    <d v="2014-01-31T00:00:00"/>
    <e v="#N/A"/>
    <e v="#N/A"/>
    <m/>
    <s v="0-Jan-00"/>
    <s v="n/a"/>
    <s v="IAD25"/>
    <s v="COB"/>
    <s v="slixip167"/>
    <s v="ssh (KRB) "/>
    <s v="pbrun ksh"/>
    <s v="APAC ECC Access Procedure"/>
    <n v="74464"/>
    <n v="394"/>
    <n v="10"/>
    <n v="284"/>
    <n v="0"/>
    <n v="110"/>
    <n v="0"/>
    <n v="0"/>
    <n v="0"/>
    <n v="0"/>
    <n v="0"/>
    <n v="0"/>
    <n v="0"/>
    <s v="RAID-6 (14+2)"/>
    <s v="NA"/>
    <n v="32"/>
    <s v="NA"/>
    <s v="NA"/>
    <s v="NA"/>
    <s v="NA"/>
    <s v="NA"/>
    <s v="Yes"/>
    <s v="No"/>
    <s v="No"/>
    <s v="YES"/>
    <s v="Ganesh "/>
    <m/>
    <m/>
  </r>
  <r>
    <s v="CK292604047"/>
    <x v="1"/>
    <s v="NEW TERRITORIES"/>
    <s v="1 WANG WO TSAI STREET, TSUEN WAN"/>
    <s v="SAN Storage"/>
    <s v="SAN"/>
    <x v="0"/>
    <s v="SYMM VMAX-1"/>
    <n v="292604047"/>
    <n v="292604047"/>
    <x v="21"/>
    <s v="Yes"/>
    <s v=" AST4-DC2-E017"/>
    <s v="n/a"/>
    <d v="2012-06-29T00:00:00"/>
    <d v="2016-06-28T00:00:00"/>
    <d v="2016-06-29T00:00:00"/>
    <e v="#N/A"/>
    <e v="#N/A"/>
    <m/>
    <s v="0-Jan-00"/>
    <s v="n/a"/>
    <s v="AST4-DC2"/>
    <s v="COB"/>
    <s v="slixip167"/>
    <s v="ssh (KRB) "/>
    <s v="pbrun ksh"/>
    <s v="APAC ECC Access Procedure"/>
    <n v="147600"/>
    <n v="328"/>
    <n v="8"/>
    <n v="0"/>
    <n v="0"/>
    <n v="0"/>
    <n v="0"/>
    <n v="328"/>
    <n v="0"/>
    <n v="0"/>
    <n v="0"/>
    <n v="0"/>
    <n v="0"/>
    <s v="RAID-6 (14+2)"/>
    <s v="NA"/>
    <n v="32"/>
    <s v="NA"/>
    <s v="NA"/>
    <s v="NA"/>
    <s v="NA"/>
    <s v="NA"/>
    <s v="Yes"/>
    <s v="No"/>
    <s v="No"/>
    <s v="YES"/>
    <s v="Ganesh "/>
    <m/>
    <m/>
  </r>
  <r>
    <s v="CK292604132"/>
    <x v="1"/>
    <s v="NEW TERRITORIES"/>
    <s v="1 WANG WO TSAI STREET, TSUEN WAN"/>
    <s v="SAN Storage"/>
    <s v="SAN"/>
    <x v="0"/>
    <s v="SYMM VMAX-1"/>
    <n v="292604132"/>
    <n v="292604132"/>
    <x v="22"/>
    <s v="Yes"/>
    <s v=" AST4-DC2-E020 Row 11"/>
    <s v="n/a"/>
    <d v="2012-07-18T00:00:00"/>
    <d v="2016-07-17T00:00:00"/>
    <d v="2016-07-18T00:00:00"/>
    <e v="#N/A"/>
    <e v="#N/A"/>
    <m/>
    <s v="0-Jan-00"/>
    <s v="n/a"/>
    <s v="AST4-DC2"/>
    <s v="COB"/>
    <s v="slixip167"/>
    <s v="ssh (KRB) "/>
    <s v="pbrun ksh"/>
    <s v="APAC ECC Access Procedure"/>
    <n v="442800"/>
    <n v="984"/>
    <n v="24"/>
    <n v="0"/>
    <n v="0"/>
    <n v="0"/>
    <n v="0"/>
    <n v="984"/>
    <n v="0"/>
    <n v="0"/>
    <n v="0"/>
    <n v="0"/>
    <n v="0"/>
    <s v="RAID-6 (14+2)"/>
    <s v="NA"/>
    <n v="32"/>
    <s v="NA"/>
    <s v="NA"/>
    <s v="NA"/>
    <s v="NA"/>
    <s v="NA"/>
    <s v="Yes"/>
    <s v="No"/>
    <s v="No"/>
    <s v="YES"/>
    <s v="Ganesh "/>
    <m/>
    <m/>
  </r>
  <r>
    <s v="CK295700517"/>
    <x v="1"/>
    <s v="HONG KONG"/>
    <s v="Asiatone"/>
    <s v="SAN Storage"/>
    <s v="SAN"/>
    <x v="0"/>
    <s v="SYMM VMAX6"/>
    <n v="295700517"/>
    <n v="295700517"/>
    <x v="23"/>
    <s v="Yes"/>
    <s v="AST3-DC6-E010 - Row 13"/>
    <s v="10.186.71.21"/>
    <d v="2013-09-22T00:00:00"/>
    <d v="2017-09-21T00:00:00"/>
    <d v="2017-09-22T00:00:00"/>
    <e v="#N/A"/>
    <e v="#N/A"/>
    <m/>
    <s v="0-Jan-00"/>
    <s v="n/a"/>
    <s v="AST3-DC6"/>
    <s v="COB"/>
    <s v="slixip167"/>
    <s v="ssh (KRB) "/>
    <s v="pbrun ksh"/>
    <s v="APAC ECC Access Procedure"/>
    <n v="294000"/>
    <n v="490"/>
    <n v="10"/>
    <n v="0"/>
    <n v="0"/>
    <n v="0"/>
    <n v="0"/>
    <n v="0"/>
    <n v="490"/>
    <n v="0"/>
    <n v="0"/>
    <n v="0"/>
    <n v="0"/>
    <s v="RAID-6 (6+2)"/>
    <s v="NA"/>
    <n v="48"/>
    <s v="NA"/>
    <s v="NA"/>
    <s v="NA"/>
    <s v="NA"/>
    <s v="NA"/>
    <s v="Yes"/>
    <s v="No"/>
    <s v="No"/>
    <s v="YES"/>
    <s v="Ganesh "/>
    <m/>
    <m/>
  </r>
  <r>
    <s v="CK295700527 "/>
    <x v="1"/>
    <s v="HONG KONG"/>
    <s v="Asiatone"/>
    <s v="SAN Storage"/>
    <s v="SAN"/>
    <x v="0"/>
    <s v="SYMM VMAX6"/>
    <n v="295700527"/>
    <n v="295700527"/>
    <x v="24"/>
    <s v="Yes"/>
    <s v="AST3-DC6-E009 - Row 10"/>
    <s v="10.186.71.20"/>
    <d v="2013-09-22T00:00:00"/>
    <d v="2017-09-21T00:00:00"/>
    <d v="2017-09-22T00:00:00"/>
    <e v="#N/A"/>
    <e v="#N/A"/>
    <m/>
    <s v="0-Jan-00"/>
    <s v="n/a"/>
    <s v="AST3-DC6"/>
    <s v="COB"/>
    <s v="slixip167"/>
    <s v="ssh (KRB) "/>
    <s v="pbrun ksh"/>
    <s v="APAC ECC Access Procedure"/>
    <n v="294000"/>
    <n v="490"/>
    <n v="10"/>
    <n v="0"/>
    <n v="0"/>
    <n v="0"/>
    <n v="0"/>
    <n v="0"/>
    <n v="490"/>
    <n v="0"/>
    <n v="0"/>
    <n v="0"/>
    <n v="0"/>
    <s v="RAID-6 (6+2)"/>
    <s v="NA"/>
    <n v="48"/>
    <s v="NA"/>
    <s v="NA"/>
    <s v="NA"/>
    <s v="NA"/>
    <s v="NA"/>
    <s v="Yes"/>
    <s v="No"/>
    <s v="No"/>
    <s v="YES"/>
    <s v="Ganesh "/>
    <m/>
    <m/>
  </r>
  <r>
    <s v="CN492600105"/>
    <x v="1"/>
    <s v="HONG KONG"/>
    <s v="399 CHAI WAN ROAD, CHAI WAN"/>
    <s v="SAN Storage"/>
    <s v="SAN"/>
    <x v="0"/>
    <s v="SYMM VMAX-1"/>
    <n v="492600105"/>
    <n v="492600105"/>
    <x v="25"/>
    <s v="Yes"/>
    <s v="IAD22-E-11"/>
    <s v="n/a"/>
    <d v="2011-06-20T00:00:00"/>
    <d v="2015-06-19T00:00:00"/>
    <d v="2015-06-20T00:00:00"/>
    <e v="#N/A"/>
    <e v="#N/A"/>
    <m/>
    <s v="0-Jan-00"/>
    <s v="n/a"/>
    <s v="IAD22"/>
    <s v="COB"/>
    <s v="slixip167"/>
    <s v="ssh (KRB) "/>
    <s v="pbrun ksh"/>
    <s v="APAC ECC Access Procedure"/>
    <n v="208700"/>
    <n v="471"/>
    <n v="11"/>
    <n v="0"/>
    <n v="13"/>
    <n v="0"/>
    <n v="0"/>
    <n v="458"/>
    <n v="0"/>
    <n v="0"/>
    <n v="0"/>
    <n v="0"/>
    <n v="0"/>
    <s v="RAID-5 (7+1)  RAID-6 (14+2)"/>
    <s v="NA"/>
    <n v="32"/>
    <s v="NA"/>
    <s v="NA"/>
    <s v="NA"/>
    <s v="NA"/>
    <s v="NA"/>
    <s v="Yes"/>
    <s v="No"/>
    <s v="No"/>
    <s v="YES"/>
    <s v="Ganesh "/>
    <m/>
    <m/>
  </r>
  <r>
    <s v="CN492600106"/>
    <x v="1"/>
    <s v="HONG KONG"/>
    <s v="399 CHAI WAN ROAD, CHAI WAN"/>
    <s v="SAN Storage"/>
    <s v="SAN"/>
    <x v="0"/>
    <s v="SYMM VMAX-1"/>
    <n v="492600106"/>
    <n v="492600106"/>
    <x v="26"/>
    <s v="Yes"/>
    <s v="IAD27-E-56"/>
    <s v="n/a"/>
    <d v="2011-06-20T00:00:00"/>
    <d v="2015-06-19T00:00:00"/>
    <d v="2015-06-20T00:00:00"/>
    <e v="#N/A"/>
    <e v="#N/A"/>
    <m/>
    <s v="0-Jan-00"/>
    <s v="n/a"/>
    <s v="IAD27"/>
    <s v="COB"/>
    <s v="slixip167"/>
    <s v="ssh (KRB) "/>
    <s v="pbrun ksh"/>
    <s v="APAC ECC Access Procedure"/>
    <n v="266400"/>
    <n v="592"/>
    <n v="16"/>
    <n v="0"/>
    <n v="0"/>
    <n v="0"/>
    <n v="0"/>
    <n v="592"/>
    <n v="0"/>
    <n v="0"/>
    <n v="0"/>
    <n v="0"/>
    <n v="0"/>
    <s v="RAID-6 (6+2 and 14+2)"/>
    <s v="NA"/>
    <n v="32"/>
    <s v="NA"/>
    <s v="NA"/>
    <s v="NA"/>
    <s v="NA"/>
    <s v="NA"/>
    <s v="Yes"/>
    <s v="No"/>
    <s v="No"/>
    <s v="YES"/>
    <s v="Ganesh "/>
    <m/>
    <m/>
  </r>
  <r>
    <s v="CN492600150"/>
    <x v="1"/>
    <s v="NEW TERRITORIES"/>
    <s v="1 WANG WO TSAI STREET, TSUEN WAN"/>
    <s v="SAN Storage"/>
    <s v="SAN"/>
    <x v="0"/>
    <s v="SYMM VMAX-1"/>
    <n v="492600150"/>
    <n v="492600150"/>
    <x v="27"/>
    <s v="Yes"/>
    <s v="AST4-DC2-E010"/>
    <s v="10.186.172.142"/>
    <d v="2011-09-07T00:00:00"/>
    <d v="2015-09-06T00:00:00"/>
    <d v="2015-09-07T00:00:00"/>
    <e v="#N/A"/>
    <e v="#N/A"/>
    <m/>
    <s v="0-Jan-00"/>
    <s v="n/a"/>
    <s v="AST4-DC2"/>
    <s v="COB"/>
    <s v="slixip167"/>
    <s v="ssh (KRB) "/>
    <s v="pbrun ksh"/>
    <s v="APAC ECC Access Procedure"/>
    <n v="150200"/>
    <n v="341"/>
    <n v="9"/>
    <n v="0"/>
    <n v="13"/>
    <n v="0"/>
    <n v="0"/>
    <n v="328"/>
    <n v="0"/>
    <n v="0"/>
    <n v="0"/>
    <n v="0"/>
    <n v="0"/>
    <s v="RAID-6 (14+2)"/>
    <s v="NA"/>
    <n v="32"/>
    <s v="NA"/>
    <s v="NA"/>
    <s v="NA"/>
    <s v="NA"/>
    <s v="NA"/>
    <s v="Yes"/>
    <s v="No"/>
    <s v="No"/>
    <s v="YES"/>
    <s v="Ganesh "/>
    <m/>
    <m/>
  </r>
  <r>
    <s v="CK492600392"/>
    <x v="1"/>
    <s v="HONG KONG"/>
    <s v="1 WANG WO TSAI STREET, TSUEN WAN"/>
    <s v="SAN Storage"/>
    <s v="SAN"/>
    <x v="0"/>
    <s v="SYMM VMAX6"/>
    <n v="492600392"/>
    <n v="492600392"/>
    <x v="28"/>
    <s v="Yes"/>
    <s v="AST3-DC4-E008A/B/C/D/E/F"/>
    <s v="10.186.71.16"/>
    <d v="2013-05-07T00:00:00"/>
    <d v="2017-04-07T00:00:00"/>
    <d v="2017-05-07T00:00:00"/>
    <e v="#N/A"/>
    <e v="#N/A"/>
    <m/>
    <s v="0-Jan-00"/>
    <s v="n/a"/>
    <s v="AST3-DC6"/>
    <s v="COB"/>
    <s v="slixip167"/>
    <s v="ssh (KRB) "/>
    <s v="pbrun ksh"/>
    <s v="APAC ECC Access Procedure"/>
    <n v="218400"/>
    <n v="728"/>
    <n v="24"/>
    <n v="0"/>
    <n v="0"/>
    <n v="728"/>
    <n v="0"/>
    <n v="0"/>
    <n v="0"/>
    <n v="0"/>
    <n v="0"/>
    <n v="0"/>
    <n v="0"/>
    <s v="RAID-6 (6+2)"/>
    <s v="NA"/>
    <n v="48"/>
    <s v="NA"/>
    <s v="NA"/>
    <s v="NA"/>
    <s v="NA"/>
    <s v="NA"/>
    <s v="Yes"/>
    <s v="No"/>
    <s v="No"/>
    <s v="YES"/>
    <s v="Ganesh "/>
    <m/>
    <m/>
  </r>
  <r>
    <s v="CK292603574"/>
    <x v="1"/>
    <s v="HONG KONG"/>
    <s v="399 CHAI WAN ROAD, CHAI WAN"/>
    <s v="SAN Storage"/>
    <s v="SAN"/>
    <x v="0"/>
    <s v="SYMM VMAX-1"/>
    <n v="292603574"/>
    <n v="292603574"/>
    <x v="29"/>
    <s v="Yes"/>
    <s v="IAD23-E-14"/>
    <s v="n/a"/>
    <d v="2012-09-28T00:00:00"/>
    <d v="2016-09-27T00:00:00"/>
    <d v="2016-09-27T00:00:00"/>
    <e v="#N/A"/>
    <e v="#N/A"/>
    <m/>
    <s v="0-Jan-00"/>
    <s v="n/a"/>
    <s v="IAD23"/>
    <s v="PROD"/>
    <s v="hlixiu633"/>
    <s v="ssh (KRB) "/>
    <s v="swsa"/>
    <s v="APAC ECC Access Procedure"/>
    <n v="97200"/>
    <n v="216"/>
    <n v="8"/>
    <n v="0"/>
    <n v="0"/>
    <n v="0"/>
    <n v="0"/>
    <n v="216"/>
    <n v="0"/>
    <n v="0"/>
    <n v="0"/>
    <n v="0"/>
    <n v="0"/>
    <s v="RAID-6 (14+2)"/>
    <s v="NA"/>
    <n v="16"/>
    <s v="NA"/>
    <s v="NA"/>
    <s v="NA"/>
    <s v="NA"/>
    <s v="NA"/>
    <s v="Yes"/>
    <s v="No"/>
    <s v="No"/>
    <s v="YES"/>
    <s v="Ganesh "/>
    <m/>
    <m/>
  </r>
  <r>
    <s v="CK292603609"/>
    <x v="1"/>
    <s v="HONG KONG"/>
    <s v="399 CHAI WAN ROAD, CHAI WAN"/>
    <s v="SAN Storage"/>
    <s v="SAN"/>
    <x v="0"/>
    <s v="SYMM VMAX-1"/>
    <n v="292603609"/>
    <n v="292603609"/>
    <x v="30"/>
    <s v="Yes"/>
    <s v="AST4-DC2-E013-15"/>
    <s v="n/a"/>
    <d v="2012-09-28T00:00:00"/>
    <d v="2016-09-27T00:00:00"/>
    <d v="2016-09-28T00:00:00"/>
    <e v="#N/A"/>
    <e v="#N/A"/>
    <m/>
    <s v="0-Jan-00"/>
    <s v="n/a"/>
    <s v="AST4"/>
    <s v="COB"/>
    <s v="hlixiu633"/>
    <s v="ssh (KRB) "/>
    <s v="swsa"/>
    <s v="APAC ECC Access Procedure"/>
    <n v="75600"/>
    <n v="168"/>
    <n v="8"/>
    <n v="0"/>
    <n v="0"/>
    <n v="0"/>
    <n v="0"/>
    <n v="168"/>
    <n v="0"/>
    <n v="0"/>
    <n v="0"/>
    <n v="0"/>
    <n v="0"/>
    <s v="RAID-6 (14+2)"/>
    <s v="NA"/>
    <n v="16"/>
    <s v="NA"/>
    <s v="NA"/>
    <s v="NA"/>
    <s v="NA"/>
    <s v="NA"/>
    <s v="Yes"/>
    <s v="No"/>
    <s v="No"/>
    <s v="YES"/>
    <s v="Ganesh "/>
    <m/>
    <m/>
  </r>
  <r>
    <s v="CK292601913"/>
    <x v="1"/>
    <s v="HONG KONG"/>
    <s v="399 CHAI WAN ROAD, CHAI WAN"/>
    <s v="SAN Storage"/>
    <s v="SAN"/>
    <x v="0"/>
    <s v="SYMM VMAX 1"/>
    <n v="292601913"/>
    <n v="292601913"/>
    <x v="31"/>
    <s v="Yes"/>
    <s v="IAD22-E-1"/>
    <s v="n/a"/>
    <d v="2010-09-17T00:00:00"/>
    <d v="2014-09-16T00:00:00"/>
    <d v="2014-09-17T00:00:00"/>
    <e v="#N/A"/>
    <e v="#N/A"/>
    <m/>
    <s v="0-Jan-00"/>
    <s v="n/a"/>
    <s v="IAD22"/>
    <s v="COB"/>
    <s v="hlixiu170"/>
    <s v="ssh (KRB) "/>
    <s v="swsa"/>
    <s v="APAC ECC Access Procedure"/>
    <n v="125400"/>
    <n v="418"/>
    <n v="10"/>
    <n v="0"/>
    <n v="0"/>
    <n v="418"/>
    <n v="0"/>
    <n v="0"/>
    <n v="0"/>
    <n v="0"/>
    <n v="0"/>
    <n v="0"/>
    <n v="0"/>
    <s v="RAID-6 (14+2)"/>
    <s v="NA"/>
    <n v="16"/>
    <s v="NA"/>
    <s v="NA"/>
    <s v="NA"/>
    <s v="NA"/>
    <s v="NA"/>
    <s v="Yes"/>
    <s v="No"/>
    <s v="No"/>
    <s v="YES"/>
    <s v="Ganesh "/>
    <m/>
    <m/>
  </r>
  <r>
    <s v="CN492600021"/>
    <x v="2"/>
    <s v="SHANGHAI"/>
    <s v="5678 YANGGAO SOUTH ROAD"/>
    <s v="SAN Storage"/>
    <s v="SAN"/>
    <x v="0"/>
    <s v="SYMM VMAX 1"/>
    <n v="492600021"/>
    <n v="492600021"/>
    <x v="32"/>
    <s v="Yes"/>
    <s v="IP2L3-E-M19, IP2L3-E-M20"/>
    <s v="n/a"/>
    <d v="2010-09-29T00:00:00"/>
    <d v="2014-09-27T00:00:00"/>
    <d v="2014-09-27T00:00:00"/>
    <s v="5876.268.174"/>
    <e v="#N/A"/>
    <m/>
    <s v="0-Jan-00"/>
    <s v="n/a"/>
    <s v="IP2L3"/>
    <s v="PROD"/>
    <s v="hlixiu170/clixip170"/>
    <s v="ssh (KRB) "/>
    <s v="swsa"/>
    <s v="APAC ECC Access Procedure"/>
    <n v="80400"/>
    <n v="268"/>
    <n v="8"/>
    <n v="0"/>
    <n v="0"/>
    <n v="268"/>
    <n v="0"/>
    <n v="0"/>
    <n v="0"/>
    <n v="0"/>
    <n v="0"/>
    <n v="0"/>
    <n v="0"/>
    <s v="RAID-6 (14+2)"/>
    <s v="NA"/>
    <n v="16"/>
    <s v="NA"/>
    <s v="NA"/>
    <s v="NA"/>
    <s v="NA"/>
    <s v="NA"/>
    <s v="Yes"/>
    <s v="No"/>
    <s v="No"/>
    <s v="YES"/>
    <s v="Ganesh "/>
    <m/>
    <m/>
  </r>
  <r>
    <s v="CN498700237"/>
    <x v="2"/>
    <s v="SHANGHAI"/>
    <s v="SHANGHAI NANHUI DC"/>
    <s v="SAN Storage"/>
    <s v="SAN"/>
    <x v="0"/>
    <s v="SYMM VMAX 10K"/>
    <n v="498700237"/>
    <n v="498700237"/>
    <x v="33"/>
    <s v="Yes"/>
    <s v="IP2L3-E-AD12 - AD13"/>
    <s v="172.19.208.151"/>
    <d v="2010-09-29T00:00:00"/>
    <d v="2014-09-27T00:00:00"/>
    <d v="2014-09-27T00:00:00"/>
    <s v="5876.268.174"/>
    <e v="#N/A"/>
    <m/>
    <s v="0-Jan-00"/>
    <s v="n/a"/>
    <s v="IP2L3"/>
    <s v="PROD"/>
    <s v="clixip170"/>
    <s v="ssh (KRB) "/>
    <s v="swsa"/>
    <s v="APAC ECC Access Procedure"/>
    <n v="0"/>
    <m/>
    <m/>
    <m/>
    <m/>
    <m/>
    <m/>
    <m/>
    <m/>
    <m/>
    <m/>
    <m/>
    <m/>
    <m/>
    <m/>
    <m/>
    <m/>
    <m/>
    <m/>
    <m/>
    <m/>
    <m/>
    <m/>
    <m/>
    <m/>
    <s v="Ganesh "/>
    <m/>
    <m/>
  </r>
  <r>
    <s v="CK498700161"/>
    <x v="2"/>
    <s v="SHANGHAI"/>
    <s v="SHANGHAI NANHUI DC"/>
    <s v="SAN Storage"/>
    <s v="SAN"/>
    <x v="0"/>
    <s v="SYMM VMAX 10K"/>
    <n v="498700161"/>
    <n v="498700161"/>
    <x v="34"/>
    <s v="Yes"/>
    <s v="IP2L3-E-AK18, E-AK19"/>
    <s v="5876.163.105"/>
    <d v="2010-09-29T00:00:00"/>
    <d v="2014-09-27T00:00:00"/>
    <d v="2014-09-27T00:00:00"/>
    <s v="5876.268.174"/>
    <e v="#N/A"/>
    <m/>
    <s v="0-Jan-00"/>
    <s v="n/a"/>
    <s v="IP2L3"/>
    <s v="PROD"/>
    <s v="clixip170"/>
    <s v="ssh (KRB) "/>
    <s v="swsa"/>
    <s v="APAC ECC Access Procedure"/>
    <n v="0"/>
    <m/>
    <m/>
    <m/>
    <m/>
    <m/>
    <m/>
    <m/>
    <m/>
    <m/>
    <m/>
    <m/>
    <m/>
    <m/>
    <m/>
    <m/>
    <m/>
    <m/>
    <m/>
    <m/>
    <m/>
    <m/>
    <m/>
    <m/>
    <m/>
    <m/>
    <m/>
    <m/>
  </r>
  <r>
    <s v="CK295700499"/>
    <x v="0"/>
    <s v="CINTECH 2 "/>
    <s v="Row 45 CT2 B1-E-058CA"/>
    <s v="SAN Storage"/>
    <s v="SAN"/>
    <x v="0"/>
    <s v="SYMM VMAX 40K"/>
    <n v="295700499"/>
    <n v="295700499"/>
    <x v="35"/>
    <s v="Yes"/>
    <s v="Row 45 CT2 B1-E-058CA"/>
    <s v="172.19.107.15"/>
    <d v="2010-09-29T00:00:00"/>
    <d v="2014-09-27T00:00:00"/>
    <d v="2014-09-27T00:00:00"/>
    <e v="#N/A"/>
    <e v="#N/A"/>
    <m/>
    <s v="0-Jan-00"/>
    <s v="n/a"/>
    <s v="Row 4"/>
    <s v="PROD"/>
    <s v="slixip167"/>
    <s v="ssh (KRB) "/>
    <s v="swsa"/>
    <s v="APAC ECC Access Procedure"/>
    <n v="0"/>
    <m/>
    <m/>
    <m/>
    <m/>
    <m/>
    <m/>
    <m/>
    <m/>
    <m/>
    <m/>
    <m/>
    <m/>
    <m/>
    <m/>
    <m/>
    <m/>
    <m/>
    <m/>
    <m/>
    <m/>
    <m/>
    <m/>
    <m/>
    <m/>
    <s v="Ganesh "/>
    <m/>
    <m/>
  </r>
  <r>
    <s v="CK295700608"/>
    <x v="0"/>
    <s v="CINTECH 2 "/>
    <s v="Row 45 CT2 B1-E-058BX"/>
    <s v="SAN Storage"/>
    <s v="SAN"/>
    <x v="0"/>
    <s v="SYMM VMAX 40K"/>
    <n v="295700608"/>
    <n v="295700608"/>
    <x v="36"/>
    <s v="Yes"/>
    <s v="Row 45 CT2 B1-E-058BX"/>
    <s v="172.19.107.16"/>
    <d v="2010-09-29T00:00:00"/>
    <d v="2014-09-27T00:00:00"/>
    <d v="2014-09-27T00:00:00"/>
    <e v="#N/A"/>
    <e v="#N/A"/>
    <m/>
    <s v="0-Jan-00"/>
    <s v="n/a"/>
    <s v="Row 4"/>
    <s v="PROD"/>
    <s v="slixip167"/>
    <s v="ssh (KRB) "/>
    <s v="swsa"/>
    <s v="APAC ECC Access Procedure"/>
    <n v="0"/>
    <m/>
    <m/>
    <m/>
    <m/>
    <m/>
    <m/>
    <m/>
    <m/>
    <m/>
    <m/>
    <m/>
    <m/>
    <m/>
    <m/>
    <m/>
    <m/>
    <m/>
    <m/>
    <m/>
    <m/>
    <m/>
    <m/>
    <m/>
    <m/>
    <s v="Ganesh "/>
    <m/>
    <m/>
  </r>
  <r>
    <s v="CK295700613"/>
    <x v="0"/>
    <s v="CINTECH 2 "/>
    <s v="Row 48 CT2 B1-E-045CA"/>
    <s v="SAN Storage"/>
    <s v="SAN"/>
    <x v="0"/>
    <s v="SYMM VMAX 40K"/>
    <n v="295700613"/>
    <n v="295700613"/>
    <x v="10"/>
    <s v="Yes"/>
    <s v="Row 48 CT2 B1-E-045CA"/>
    <s v="172.19.107.17"/>
    <d v="2010-09-29T00:00:00"/>
    <d v="2014-09-27T00:00:00"/>
    <d v="2014-09-27T00:00:00"/>
    <e v="#N/A"/>
    <e v="#N/A"/>
    <m/>
    <s v="0-Jan-00"/>
    <s v="n/a"/>
    <s v="Row 4"/>
    <s v="PROD"/>
    <s v="slixip167"/>
    <s v="ssh (KRB) "/>
    <s v="swsa"/>
    <s v="APAC ECC Access Procedure"/>
    <n v="192000"/>
    <n v="656"/>
    <n v="16"/>
    <n v="0"/>
    <n v="0"/>
    <n v="640"/>
    <n v="0"/>
    <n v="0"/>
    <n v="0"/>
    <n v="0"/>
    <n v="0"/>
    <n v="0"/>
    <n v="0"/>
    <s v="RAID-6 (6+2)"/>
    <s v="NA"/>
    <n v="24"/>
    <s v="NA"/>
    <s v="NA"/>
    <s v="NA"/>
    <s v="NA"/>
    <s v="NA"/>
    <s v="Yes"/>
    <s v="No"/>
    <s v="No"/>
    <s v="YES"/>
    <s v="Ganesh "/>
    <m/>
    <m/>
  </r>
  <r>
    <s v="CK295700478"/>
    <x v="1"/>
    <s v="HONG KONG"/>
    <s v="Asiatone"/>
    <s v="SAN Storage"/>
    <s v="SAN"/>
    <x v="0"/>
    <s v="SYMM VMAX 40K"/>
    <n v="295700478"/>
    <n v="295700478"/>
    <x v="37"/>
    <s v="Yes"/>
    <s v="Row 08 IAD25-E-35"/>
    <s v="172.19.232.44"/>
    <d v="2010-09-29T00:00:00"/>
    <d v="2014-09-27T00:00:00"/>
    <d v="2014-09-27T00:00:00"/>
    <e v="#N/A"/>
    <e v="#N/A"/>
    <m/>
    <s v="0-Jan-00"/>
    <s v="n/a"/>
    <s v="Row 0"/>
    <s v="COB"/>
    <s v="hlixiu170"/>
    <s v="ssh (KRB) "/>
    <s v="swsa"/>
    <s v="APAC ECC Access Procedure"/>
    <n v="0"/>
    <m/>
    <m/>
    <m/>
    <m/>
    <m/>
    <m/>
    <m/>
    <m/>
    <m/>
    <m/>
    <m/>
    <m/>
    <m/>
    <m/>
    <m/>
    <m/>
    <m/>
    <m/>
    <m/>
    <m/>
    <m/>
    <m/>
    <m/>
    <m/>
    <s v="Ganesh "/>
    <m/>
    <m/>
  </r>
  <r>
    <s v="CK295700518"/>
    <x v="1"/>
    <s v="HONG KONG"/>
    <s v="399 CHAI WAN ROAD, CHAI WAN"/>
    <s v="SAN Storage"/>
    <s v="SAN"/>
    <x v="0"/>
    <s v="SYMM VMAX 40K"/>
    <n v="295700518"/>
    <n v="295700518"/>
    <x v="38"/>
    <s v="To be installed"/>
    <s v="Row 09 IAD25-E-36"/>
    <s v="172.19.232.45"/>
    <d v="2010-09-29T00:00:00"/>
    <d v="2014-09-27T00:00:00"/>
    <d v="2014-09-27T00:00:00"/>
    <e v="#N/A"/>
    <e v="#N/A"/>
    <m/>
    <s v="0-Jan-00"/>
    <s v="n/a"/>
    <s v="Row 0"/>
    <s v="COB"/>
    <s v="hlixiu170"/>
    <s v="ssh (KRB) "/>
    <s v="swsa"/>
    <s v="APAC ECC Access Procedure"/>
    <n v="0"/>
    <m/>
    <m/>
    <m/>
    <m/>
    <m/>
    <m/>
    <m/>
    <m/>
    <m/>
    <m/>
    <m/>
    <m/>
    <m/>
    <m/>
    <m/>
    <m/>
    <m/>
    <m/>
    <m/>
    <m/>
    <m/>
    <m/>
    <m/>
    <m/>
    <s v="Ganesh "/>
    <m/>
    <m/>
  </r>
  <r>
    <s v="CK295700611"/>
    <x v="1"/>
    <s v="HONG KONG"/>
    <s v="Asiatone"/>
    <s v="SAN Storage"/>
    <s v="SAN"/>
    <x v="0"/>
    <s v="SYMM VMAX 40K"/>
    <n v="295700611"/>
    <n v="295700611"/>
    <x v="39"/>
    <s v="Yes"/>
    <s v="Row 13 (AST4-DC2-E032) "/>
    <s v="10.186.172.151"/>
    <d v="2010-09-29T00:00:00"/>
    <d v="2014-09-27T00:00:00"/>
    <d v="2014-09-27T00:00:00"/>
    <e v="#N/A"/>
    <e v="#N/A"/>
    <m/>
    <s v="0-Jan-00"/>
    <s v="n/a"/>
    <s v="Row 1"/>
    <s v="COB"/>
    <s v="hlixiu634"/>
    <s v="ssh (KRB) "/>
    <s v="swsa"/>
    <s v="APAC ECC Access Procedure"/>
    <n v="384000"/>
    <n v="1312"/>
    <n v="32"/>
    <n v="0"/>
    <n v="0"/>
    <n v="1280"/>
    <n v="0"/>
    <n v="0"/>
    <n v="0"/>
    <n v="0"/>
    <n v="0"/>
    <n v="0"/>
    <n v="0"/>
    <s v="RAID-6 (6+2)"/>
    <s v="NA"/>
    <n v="24"/>
    <s v="NA"/>
    <s v="NA"/>
    <s v="NA"/>
    <s v="NA"/>
    <s v="NA"/>
    <s v="Yes"/>
    <s v="No"/>
    <s v="No"/>
    <s v="YES"/>
    <s v="Ganesh "/>
    <m/>
    <m/>
  </r>
  <r>
    <s v="CK292602398"/>
    <x v="1"/>
    <s v="HONG KONG"/>
    <s v="Asiatone"/>
    <s v="SAN Storage"/>
    <s v="SAN"/>
    <x v="0"/>
    <s v="SYMM VMAX-1"/>
    <n v="292602398"/>
    <n v="292602398"/>
    <x v="40"/>
    <s v="Yes"/>
    <s v="AST3-DC6-E002C (Row 10)"/>
    <s v="10.186.71.17"/>
    <d v="2010-09-29T00:00:00"/>
    <d v="2014-09-27T00:00:00"/>
    <d v="2014-09-27T00:00:00"/>
    <e v="#N/A"/>
    <e v="#N/A"/>
    <m/>
    <s v="0-Jan-00"/>
    <s v="n/a"/>
    <s v="AST3-"/>
    <s v="COB"/>
    <s v="hlixiu634"/>
    <s v="ssh (KRB) "/>
    <s v="swsa"/>
    <s v="APAC ECC Access Procedure"/>
    <n v="216000"/>
    <n v="720"/>
    <n v="16"/>
    <n v="0"/>
    <n v="0"/>
    <n v="720"/>
    <n v="0"/>
    <n v="0"/>
    <n v="0"/>
    <n v="0"/>
    <n v="0"/>
    <n v="0"/>
    <n v="0"/>
    <s v="RAID-6 (6+2)"/>
    <s v="NA"/>
    <n v="48"/>
    <s v="NA"/>
    <s v="NA"/>
    <s v="NA"/>
    <s v="NA"/>
    <s v="NA"/>
    <s v="Yes"/>
    <s v="No"/>
    <s v="No"/>
    <s v="YES"/>
    <s v="Ganesh "/>
    <m/>
    <m/>
  </r>
  <r>
    <s v="CK292603631"/>
    <x v="1"/>
    <s v="HONG KONG"/>
    <s v="Asiatone"/>
    <s v="SAN Storage"/>
    <s v="SAN"/>
    <x v="0"/>
    <s v="SYMM VMAX-1"/>
    <n v="292603631"/>
    <n v="292603631"/>
    <x v="41"/>
    <s v="Yes"/>
    <s v="AST3-DC6-E003B (Row 13)"/>
    <s v="10.186.71.18"/>
    <d v="2010-09-29T00:00:00"/>
    <d v="2014-09-27T00:00:00"/>
    <d v="2014-09-27T00:00:00"/>
    <e v="#N/A"/>
    <e v="#N/A"/>
    <m/>
    <s v="0-Jan-00"/>
    <s v="n/a"/>
    <s v="AST3-"/>
    <s v="COB"/>
    <s v="hlixiu634"/>
    <s v="ssh (KRB) "/>
    <s v="swsa"/>
    <s v="APAC ECC Access Procedure"/>
    <n v="111600"/>
    <n v="248"/>
    <n v="8"/>
    <n v="0"/>
    <n v="0"/>
    <n v="0"/>
    <n v="0"/>
    <n v="248"/>
    <n v="0"/>
    <n v="0"/>
    <n v="0"/>
    <n v="0"/>
    <n v="0"/>
    <s v="RAID-6 (6+2)"/>
    <s v="NA"/>
    <n v="48"/>
    <s v="NA"/>
    <s v="NA"/>
    <s v="NA"/>
    <s v="NA"/>
    <s v="NA"/>
    <s v="Yes"/>
    <s v="No"/>
    <s v="No"/>
    <s v="YES"/>
    <s v="Ganesh "/>
    <m/>
    <m/>
  </r>
  <r>
    <s v="CK292603629"/>
    <x v="1"/>
    <s v="HONG KONG"/>
    <s v="Asiatone"/>
    <s v="SAN Storage"/>
    <s v="SAN"/>
    <x v="0"/>
    <s v="SYMM VMAX-1"/>
    <n v="292603629"/>
    <n v="292603629"/>
    <x v="42"/>
    <s v="Yes"/>
    <s v="AST3-DC6-E004D (Row 8)"/>
    <s v="10.186.71.19"/>
    <d v="2010-09-29T00:00:00"/>
    <d v="2014-09-27T00:00:00"/>
    <d v="2014-09-27T00:00:00"/>
    <e v="#N/A"/>
    <e v="#N/A"/>
    <m/>
    <s v="0-Jan-00"/>
    <s v="n/a"/>
    <s v="AST3-"/>
    <s v="COB"/>
    <s v="hlixiu634"/>
    <s v="ssh (KRB) "/>
    <s v="swsa"/>
    <s v="APAC ECC Access Procedure"/>
    <n v="218400"/>
    <n v="728"/>
    <n v="24"/>
    <n v="0"/>
    <n v="0"/>
    <n v="728"/>
    <n v="0"/>
    <n v="0"/>
    <n v="0"/>
    <n v="0"/>
    <n v="0"/>
    <n v="0"/>
    <n v="0"/>
    <s v="RAID-6 (6+2)"/>
    <s v="NA"/>
    <n v="36"/>
    <s v="NA"/>
    <s v="NA"/>
    <s v="NA"/>
    <s v="NA"/>
    <s v="NA"/>
    <s v="Yes"/>
    <s v="No"/>
    <s v="No"/>
    <s v="YES"/>
    <s v="Ganesh "/>
    <m/>
    <m/>
  </r>
  <r>
    <s v="CK298700658"/>
    <x v="3"/>
    <s v="MUMBAI"/>
    <s v="6th Floor,Nirlon Knowledge Park,Mumbai"/>
    <s v="SAN Storage"/>
    <s v="SAN"/>
    <x v="0"/>
    <s v="SYMM VMAX 10K"/>
    <s v="inomume110r0658"/>
    <n v="298700658"/>
    <x v="43"/>
    <s v="Yes"/>
    <s v="A-09 /A-10"/>
    <s v="10.186.105.20"/>
    <d v="2013-09-16T00:00:00"/>
    <d v="2017-09-15T00:00:00"/>
    <d v="2017-09-16T00:00:00"/>
    <e v="#N/A"/>
    <e v="#N/A"/>
    <m/>
    <s v="0-Jan-00"/>
    <s v="n/a"/>
    <s v="A-09 "/>
    <s v="COB"/>
    <s v="inbrdcnkpbkp02"/>
    <s v="ssh (KRB) "/>
    <s v="pbrun storbg1//PPAK/pbrun &lt;soe id &gt;"/>
    <s v="APAC ECC Access Procedure"/>
    <n v="64800"/>
    <n v="108"/>
    <n v="4"/>
    <n v="0"/>
    <n v="0"/>
    <n v="0"/>
    <n v="0"/>
    <n v="0"/>
    <n v="108"/>
    <n v="0"/>
    <n v="0"/>
    <n v="0"/>
    <n v="0"/>
    <s v="RAID-6 (14+2)"/>
    <s v="NA"/>
    <n v="16"/>
    <s v="NA"/>
    <s v="NA"/>
    <s v="NA"/>
    <s v="NA"/>
    <s v="NA"/>
    <s v="Yes"/>
    <s v="No"/>
    <s v="No"/>
    <s v="YES"/>
    <s v="Ganesh "/>
    <m/>
    <m/>
  </r>
  <r>
    <s v="CK298700651"/>
    <x v="3"/>
    <s v="CHENNIA"/>
    <s v="1st Floor, 163 Annasalai, Chennia"/>
    <s v="SAN Storage"/>
    <s v="SAN"/>
    <x v="0"/>
    <s v="SYMM VMAX 10K"/>
    <s v="inochee110r0651"/>
    <n v="298700651"/>
    <x v="44"/>
    <s v="Yes"/>
    <s v="F-07 / F-08"/>
    <s v="169.187.169.22"/>
    <d v="2013-12-09T00:00:00"/>
    <d v="2017-12-09T00:00:00"/>
    <d v="2017-12-09T00:00:00"/>
    <e v="#N/A"/>
    <e v="#N/A"/>
    <m/>
    <s v="0-Jan-00"/>
    <s v="n/a"/>
    <s v="F-07 "/>
    <s v="PROD"/>
    <s v="inbrdcnkpbkp02"/>
    <s v="ssh (KRB) "/>
    <s v="pbrun storbg1//PPAK/pbrun &lt;soe id &gt;"/>
    <s v="APAC ECC Access Procedure"/>
    <n v="31200"/>
    <n v="52"/>
    <n v="4"/>
    <n v="0"/>
    <n v="0"/>
    <n v="0"/>
    <n v="0"/>
    <n v="0"/>
    <n v="52"/>
    <n v="0"/>
    <n v="0"/>
    <n v="0"/>
    <n v="0"/>
    <s v="RAID-6 (14+2)"/>
    <s v="NA"/>
    <n v="16"/>
    <s v="NA"/>
    <s v="NA"/>
    <s v="NA"/>
    <s v="NA"/>
    <s v="NA"/>
    <s v="Yes"/>
    <s v="No"/>
    <s v="No"/>
    <s v="YES"/>
    <s v="Ganesh "/>
    <m/>
    <m/>
  </r>
  <r>
    <s v="CKM00131900759"/>
    <x v="3"/>
    <s v="CHENNIA"/>
    <s v="2nd Floor, 163 Annasalai"/>
    <s v="SAN Storage"/>
    <s v="SAN"/>
    <x v="0"/>
    <s v="DGC VNX5100"/>
    <s v="inochee111n0759"/>
    <s v="CKM00131900759"/>
    <x v="45"/>
    <s v="Yes"/>
    <s v="SB-13"/>
    <s v="169.187.199.67/68"/>
    <d v="2013-09-15T00:00:00"/>
    <d v="2017-09-15T00:00:00"/>
    <d v="2017-09-16T00:00:00"/>
    <s v="05.32.000.5.207"/>
    <s v="05.32.000.5.207"/>
    <m/>
    <s v="0-Jan-00"/>
    <s v="n/a"/>
    <s v="SB-13"/>
    <s v="PROD"/>
    <s v="apacsgexhmgtv01/apacsgwinp1092"/>
    <s v="RDP ( AD - APPC Domain)"/>
    <s v="unisphere(  LDAP - APPC Domain)"/>
    <s v="APAC ECC Access Procedure"/>
    <n v="6300"/>
    <n v="21"/>
    <n v="0"/>
    <n v="0"/>
    <n v="0"/>
    <n v="21"/>
    <n v="0"/>
    <n v="0"/>
    <n v="0"/>
    <n v="0"/>
    <n v="0"/>
    <n v="0"/>
    <n v="0"/>
    <s v="RAID-6 (14+2)"/>
    <s v="NA"/>
    <s v="NA"/>
    <s v="NA"/>
    <s v="NA"/>
    <s v="NA"/>
    <s v="NA"/>
    <s v="NA"/>
    <s v="Yes"/>
    <s v="No"/>
    <s v="No"/>
    <s v="YES"/>
    <s v="Nisha, Vasanthan"/>
    <m/>
    <m/>
  </r>
  <r>
    <s v="CKM00131900766"/>
    <x v="3"/>
    <s v="DELHI"/>
    <s v="Jeevan Vihar,Ground Floor,Parliament Street,Connaught Place,New Delhi - 110001"/>
    <s v="SAN Storage"/>
    <s v="SAN"/>
    <x v="0"/>
    <s v="DGC VNX5100"/>
    <s v="inodele113n0766 "/>
    <s v="CKM00131900766"/>
    <x v="46"/>
    <s v="Yes"/>
    <s v="Rack - 4"/>
    <s v="10.155.64.11/12"/>
    <d v="2013-09-20T00:00:00"/>
    <d v="2017-09-19T00:00:00"/>
    <d v="2017-09-20T00:00:00"/>
    <s v="05.32.000.5.207"/>
    <s v="05.32.000.5.207"/>
    <m/>
    <s v="0-Jan-00"/>
    <s v="n/a"/>
    <s v="Rack "/>
    <s v="PROD"/>
    <s v="apacsgexhmgtv01/apacsgwinp1092"/>
    <s v="RDP ( AD - APPC Domain)"/>
    <s v="unisphere(  LDAP - APPC Domain)"/>
    <s v="APAC ECC Access Procedure"/>
    <n v="6300"/>
    <n v="21"/>
    <n v="1"/>
    <n v="0"/>
    <n v="0"/>
    <n v="21"/>
    <n v="0"/>
    <n v="0"/>
    <n v="0"/>
    <n v="0"/>
    <n v="0"/>
    <n v="0"/>
    <n v="0"/>
    <s v="RAID-6 (14+2),RAID-5 (3+1)"/>
    <s v="NA"/>
    <s v="NA"/>
    <s v="NA"/>
    <s v="NA"/>
    <s v="NA"/>
    <s v="NA"/>
    <s v="NA"/>
    <s v="Yes"/>
    <s v="No"/>
    <s v="No"/>
    <s v="YES"/>
    <s v="Nisha, Vasanthan"/>
    <m/>
    <m/>
  </r>
  <r>
    <s v="CKM00114400773"/>
    <x v="4"/>
    <s v="BANGKOK"/>
    <s v="323 SILOM RORDP ( AD - APPC Domain), SILOM, BANGRAK"/>
    <s v="SAN Storage"/>
    <s v="SAN"/>
    <x v="0"/>
    <s v="DGC VNX5300"/>
    <s v="CKM00114400773"/>
    <s v="CKM00114400773"/>
    <x v="47"/>
    <s v="Yes"/>
    <s v="G"/>
    <s v="163.36.212.89 /90"/>
    <d v="2011-12-03T00:00:00"/>
    <d v="2015-12-06T00:00:00"/>
    <d v="2015-12-05T00:00:00"/>
    <s v="05.32.000.5.207"/>
    <s v="05.32.000.5.207"/>
    <m/>
    <s v="0-Jan-00"/>
    <s v="n/a"/>
    <s v="G"/>
    <s v="COB"/>
    <s v="apacsgexhmgtv01/apacsgwinp1092"/>
    <s v="RDP ( AD - APPC Domain)"/>
    <s v="unisphere(  LDAP - APPC Domain)"/>
    <s v="APAC ECC Access Procedure"/>
    <n v="6900"/>
    <n v="23"/>
    <n v="2"/>
    <n v="0"/>
    <n v="0"/>
    <n v="23"/>
    <n v="0"/>
    <n v="0"/>
    <n v="0"/>
    <n v="0"/>
    <n v="0"/>
    <n v="0"/>
    <n v="0"/>
    <s v="RAID-6 (12+2)"/>
    <s v="NA"/>
    <s v="NA"/>
    <s v="NA"/>
    <s v="NA"/>
    <s v="NA"/>
    <s v="NA"/>
    <s v="NA"/>
    <s v="Yes"/>
    <s v="No"/>
    <s v="Yes"/>
    <s v="YES"/>
    <s v="Nisha, Vasanthan"/>
    <m/>
    <m/>
  </r>
  <r>
    <s v="CKM00114400775"/>
    <x v="4"/>
    <s v="BANGKOK"/>
    <s v="399 SUKHUMVIT RORDP ( AD - APPC Domain), KLONGTOEY NUA, WATTANA"/>
    <s v="SAN Storage"/>
    <s v="SAN"/>
    <x v="0"/>
    <s v="DGC VNX5300"/>
    <s v="CKM00114400775"/>
    <s v="CKM00114400775"/>
    <x v="48"/>
    <s v="Yes"/>
    <n v="14"/>
    <s v="10.70.184.141/142"/>
    <d v="2011-12-02T00:00:00"/>
    <d v="2015-12-01T00:00:00"/>
    <d v="2015-12-02T00:00:00"/>
    <s v="05.32.000.5.207"/>
    <s v="05.32.000.5.207"/>
    <m/>
    <s v="0-Jan-00"/>
    <s v="n/a"/>
    <s v="14"/>
    <s v="PROD"/>
    <s v="apacsgexhmgtv01/apacsgwinp1092"/>
    <s v="RDP ( AD - APPC Domain)"/>
    <s v="unisphere(  LDAP - APPC Domain)"/>
    <s v="APAC ECC Access Procedure"/>
    <n v="6900"/>
    <n v="23"/>
    <n v="2"/>
    <n v="0"/>
    <n v="0"/>
    <n v="23"/>
    <n v="0"/>
    <n v="0"/>
    <n v="0"/>
    <n v="0"/>
    <n v="0"/>
    <n v="0"/>
    <n v="0"/>
    <s v="RAID-6 (12+2)"/>
    <s v="NA"/>
    <s v="NA"/>
    <s v="NA"/>
    <s v="NA"/>
    <s v="NA"/>
    <s v="NA"/>
    <s v="NA"/>
    <s v="Yes"/>
    <s v="No"/>
    <s v="Yes"/>
    <s v="YES"/>
    <s v="Nisha, Vasanthan"/>
    <m/>
    <m/>
  </r>
  <r>
    <s v="CKM00133700069"/>
    <x v="1"/>
    <s v="HONG KONG"/>
    <s v="399 SUKHUMVIT RORDP ( AD - APPC Domain), KLONGTOEY NUA, WATTANA"/>
    <s v="SAN Storage"/>
    <s v="SAN"/>
    <x v="0"/>
    <s v="DGC VNX7600"/>
    <s v="CKM00133700069"/>
    <s v="CKM00133700069"/>
    <x v="49"/>
    <s v="Yes"/>
    <s v="Row08 IRDP ( AD - APPC Domain)25-E-37"/>
    <s v="129.14.5.166/167"/>
    <d v="2013-09-22T00:00:00"/>
    <d v="2017-09-21T00:00:00"/>
    <d v="2017-09-22T00:00:00"/>
    <s v="05.33.000.5.038"/>
    <s v="05.33.000.5.038"/>
    <m/>
    <s v="0-Jan-00"/>
    <s v="n/a"/>
    <s v="Row08"/>
    <s v="UAT"/>
    <s v="apacsgexhmgtv01/apachkwinc1090"/>
    <s v="RDP ( AD - APPC Domain)"/>
    <s v="unisphere(  LDAP - APPC Domain)"/>
    <s v="APAC ECC Access Procedure"/>
    <n v="211200"/>
    <n v="352"/>
    <n v="12"/>
    <n v="0"/>
    <n v="0"/>
    <n v="0"/>
    <n v="0"/>
    <n v="0"/>
    <n v="352"/>
    <n v="0"/>
    <n v="0"/>
    <n v="0"/>
    <n v="0"/>
    <s v="RAID-6 (14+2),RAID-5 (3+1)"/>
    <s v="NA"/>
    <s v="NA"/>
    <s v="NA"/>
    <s v="NA"/>
    <s v="NA"/>
    <s v="NA"/>
    <s v="NA"/>
    <s v="configured, test pending"/>
    <s v="No"/>
    <s v="No"/>
    <s v="NO"/>
    <s v="Nisha, Vasanthan"/>
    <m/>
    <m/>
  </r>
  <r>
    <s v="FCN00122200039"/>
    <x v="1"/>
    <s v="HONG KONG"/>
    <s v="1 WANG WO TSAI STREET, TSUEN WAN"/>
    <s v="SAN Storage"/>
    <s v="SAN"/>
    <x v="0"/>
    <s v="DGC VNX7500"/>
    <s v="FCN00122200039"/>
    <s v="FCN00122200039"/>
    <x v="50"/>
    <s v="Yes"/>
    <s v="AST4-DC2-E018"/>
    <s v="10.70.126.5/6"/>
    <d v="2012-06-15T00:00:00"/>
    <d v="2016-06-14T00:00:00"/>
    <d v="2016-06-15T00:00:00"/>
    <s v="05.32.000.5.207"/>
    <s v="05.32.000.5.207"/>
    <m/>
    <s v="0-Jan-00"/>
    <s v="n/a"/>
    <s v="AST4-"/>
    <s v="PROD"/>
    <s v="apacsgexhmgtv01/apachkwinc1090"/>
    <s v="RDP ( AD - APPC Domain)"/>
    <s v="unisphere(  LDAP - APPC Domain)"/>
    <s v="APAC ECC Access Procedure"/>
    <n v="509824"/>
    <n v="393"/>
    <s v="2*600,4*1TB,2*2TB,1*3TB"/>
    <n v="0"/>
    <n v="0"/>
    <n v="4"/>
    <n v="0"/>
    <n v="0"/>
    <n v="78"/>
    <n v="0"/>
    <n v="188"/>
    <n v="106"/>
    <n v="17"/>
    <s v="RAID-6 (14+2),RAID-5 (3+1),RAID1/0 (4+4),RAID-6 (6+2)"/>
    <s v="NA"/>
    <s v="NA"/>
    <s v="NA"/>
    <s v="NA"/>
    <s v="NA"/>
    <s v="NA"/>
    <s v="NA"/>
    <s v="Yes"/>
    <s v="No"/>
    <s v="Yes"/>
    <s v="YES"/>
    <s v="Nisha, Vasanthan"/>
    <m/>
    <m/>
  </r>
  <r>
    <s v="FCN00122300103"/>
    <x v="1"/>
    <s v="HONG KONG"/>
    <s v="1 WANG WO TSAI STREET, TSUEN WAN"/>
    <s v="SAN Storage"/>
    <s v="SAN"/>
    <x v="0"/>
    <s v="DGC VNX7500"/>
    <s v="FCN00122300103"/>
    <s v="FCN00122300103"/>
    <x v="51"/>
    <s v="Yes"/>
    <s v="AST4-DC2-E019"/>
    <s v="10.70.126.7/8"/>
    <d v="2012-06-15T00:00:00"/>
    <d v="2016-06-14T00:00:00"/>
    <d v="2016-06-15T00:00:00"/>
    <s v="05.32.000.5.207"/>
    <s v="05.32.000.5.207"/>
    <m/>
    <s v="0-Jan-00"/>
    <s v="n/a"/>
    <s v="AST4-"/>
    <s v="PROD"/>
    <s v="apacsgexhmgtv01/apachkwinc1090"/>
    <s v="RDP ( AD - APPC Domain)"/>
    <s v="unisphere(  LDAP - APPC Domain)"/>
    <s v="APAC ECC Access Procedure"/>
    <n v="615328"/>
    <n v="437"/>
    <s v="2*600,4*1TB,2*2TB,1*3TB"/>
    <n v="0"/>
    <n v="0"/>
    <n v="4"/>
    <n v="0"/>
    <n v="0"/>
    <n v="90"/>
    <n v="0"/>
    <n v="188"/>
    <n v="106"/>
    <n v="49"/>
    <s v="RAID-6 (14+2),RAID-5 (3+1),RAID1/0 (4+4),RAID-6 (6+2)"/>
    <s v="NA"/>
    <s v="NA"/>
    <s v="NA"/>
    <s v="NA"/>
    <s v="NA"/>
    <s v="NA"/>
    <s v="NA"/>
    <s v="Yes"/>
    <s v="No"/>
    <s v="Yes"/>
    <s v="YES"/>
    <s v="Nisha, Vasanthan"/>
    <m/>
    <m/>
  </r>
  <r>
    <s v="CKM00133700074"/>
    <x v="1"/>
    <s v="HONG KONG"/>
    <s v="1 WANG WO TSAI STREET, TSUEN WAN"/>
    <s v="SAN Storage"/>
    <s v="SAN"/>
    <x v="0"/>
    <s v="DGC VNX7600"/>
    <s v="CKM00133700074"/>
    <s v="CKM00133700074"/>
    <x v="52"/>
    <s v="Yes"/>
    <s v="AST3-DC6- Row7 - E011"/>
    <s v="10.107.243.211/212"/>
    <d v="2013-09-22T00:00:00"/>
    <d v="2017-09-21T00:00:00"/>
    <d v="2017-09-22T00:00:00"/>
    <s v="05.33.000.5.038"/>
    <s v="05.33.000.5.038"/>
    <m/>
    <s v="0-Jan-00"/>
    <s v="n/a"/>
    <s v="AST3-"/>
    <s v="UAT"/>
    <s v="apacsgexhmgtv01/apachkwinc1090"/>
    <s v="RDP ( AD - APPC Domain)"/>
    <s v="unisphere(  LDAP - APPC Domain)"/>
    <s v="APAC ECC Access Procedure"/>
    <n v="211200"/>
    <n v="352"/>
    <n v="12"/>
    <n v="0"/>
    <n v="0"/>
    <n v="0"/>
    <n v="0"/>
    <n v="0"/>
    <n v="352"/>
    <n v="0"/>
    <n v="0"/>
    <n v="0"/>
    <n v="0"/>
    <s v="RAID-6 (14+2),RAID-5 (3+1)"/>
    <s v="NA"/>
    <s v="NA"/>
    <s v="NA"/>
    <s v="NA"/>
    <s v="NA"/>
    <s v="NA"/>
    <s v="NA"/>
    <s v="Yes"/>
    <s v="No"/>
    <s v="No"/>
    <s v="NO"/>
    <s v="Nisha, Vasanthan"/>
    <m/>
    <m/>
  </r>
  <r>
    <s v="CKM00133700071"/>
    <x v="1"/>
    <s v="HONG KONG"/>
    <s v="1 WANG WO TSAI STREET, TSUEN WAN"/>
    <s v="SAN Storage"/>
    <s v="SAN"/>
    <x v="0"/>
    <s v="DGC VNX7600"/>
    <s v="CKM00133700071"/>
    <s v="CKM00133700071"/>
    <x v="53"/>
    <s v="Yes"/>
    <s v="AST3-DC6- Row7 - E012"/>
    <s v="10.107.243.213/214"/>
    <d v="2013-09-22T00:00:00"/>
    <d v="2017-09-21T00:00:00"/>
    <d v="2017-09-22T00:00:00"/>
    <s v="05.33.000.5.038"/>
    <s v="05.33.000.5.038"/>
    <m/>
    <s v="0-Jan-00"/>
    <s v="n/a"/>
    <s v="AST3-"/>
    <s v="UAT"/>
    <s v="apacsgexhmgtv01/apachkwinc1090"/>
    <s v="RDP ( AD - APPC Domain)"/>
    <s v="unisphere(  LDAP - APPC Domain)"/>
    <s v="APAC ECC Access Procedure"/>
    <n v="211200"/>
    <n v="352"/>
    <n v="12"/>
    <n v="0"/>
    <n v="0"/>
    <n v="0"/>
    <n v="0"/>
    <n v="0"/>
    <n v="352"/>
    <n v="0"/>
    <n v="0"/>
    <n v="0"/>
    <n v="0"/>
    <s v="RAID-6 (14+2),RAID-5 (3+1)"/>
    <s v="NA"/>
    <s v="NA"/>
    <s v="NA"/>
    <s v="NA"/>
    <s v="NA"/>
    <s v="NA"/>
    <s v="NA"/>
    <s v="Yes"/>
    <s v="No"/>
    <s v="No"/>
    <s v="NO"/>
    <s v="Nisha, Vasanthan"/>
    <m/>
    <m/>
  </r>
  <r>
    <s v="FCN00122300102"/>
    <x v="0"/>
    <s v="SINGAPORE"/>
    <s v="75 SCIENCE PARK DRIVE, SINGAPORE SCIENCE PARK I"/>
    <s v="SAN Storage"/>
    <s v="SAN"/>
    <x v="0"/>
    <s v="DGC VNX7500"/>
    <s v="FCN00122300102"/>
    <s v="FCN00122300102"/>
    <x v="54"/>
    <s v="Yes"/>
    <s v="CT2B1-E-04XBW Row 53"/>
    <s v="10.70.224.129/130"/>
    <d v="2012-07-15T00:00:00"/>
    <d v="2016-07-14T00:00:00"/>
    <d v="2016-07-15T00:00:00"/>
    <s v="05.32.000.5.015"/>
    <s v="05.32.000.5.207"/>
    <m/>
    <s v="0-Jan-00"/>
    <s v="n/a"/>
    <s v="CT2B1"/>
    <s v="PROD"/>
    <s v="apacsgexhmgtv01/apacsgwinp1092"/>
    <s v="RDP ( AD - APPC Domain)"/>
    <s v="unisphere(  LDAP - APPC Domain)"/>
    <s v="APAC ECC Access Procedure"/>
    <n v="709472"/>
    <n v="498"/>
    <s v="2*600,4*1TB,3*2TB,1*3TB"/>
    <n v="0"/>
    <n v="0"/>
    <n v="4"/>
    <n v="0"/>
    <n v="0"/>
    <n v="66"/>
    <n v="0"/>
    <n v="236"/>
    <n v="159"/>
    <n v="33"/>
    <s v="RAID-6 (14+2),RAID-5 (3+1),RAID1/0 (4+4),RAID-6 (6+2)"/>
    <s v="NA"/>
    <s v="NA"/>
    <s v="NA"/>
    <s v="NA"/>
    <s v="NA"/>
    <s v="NA"/>
    <s v="NA"/>
    <s v="Yes"/>
    <s v="No"/>
    <s v="Yes"/>
    <s v="YES"/>
    <s v="Nisha, Vasanthan"/>
    <m/>
    <m/>
  </r>
  <r>
    <s v="FCN00122300105"/>
    <x v="0"/>
    <s v="SINGAPORE"/>
    <s v="75 SCIENCE PARK DRIVE, SINGAPORE SCIENCE PARK I"/>
    <s v="SAN Storage"/>
    <s v="SAN"/>
    <x v="0"/>
    <s v="DGC VNX7500"/>
    <s v="FCN00122300105"/>
    <s v="FCN00122300105"/>
    <x v="55"/>
    <s v="Yes"/>
    <s v="CT2B1-E-01XBQ Row 54"/>
    <s v="10.70.224.131/132"/>
    <d v="2012-07-15T00:00:00"/>
    <d v="2016-07-14T00:00:00"/>
    <d v="2016-07-15T00:00:00"/>
    <s v="05.32.000.5.015"/>
    <s v="05.32.000.5.207"/>
    <m/>
    <s v="0-Jan-00"/>
    <s v="n/a"/>
    <s v="CT2B1"/>
    <s v="PROD"/>
    <s v="apacsgexhmgtv01/apacsgwinp1092"/>
    <s v="RDP ( AD - APPC Domain)"/>
    <s v="unisphere(  LDAP - APPC Domain)"/>
    <s v="APAC ECC Access Procedure"/>
    <n v="647080"/>
    <n v="456"/>
    <s v="2*600,4*1TB,2*2TB,1*3TB"/>
    <n v="0"/>
    <n v="0"/>
    <n v="4"/>
    <n v="0"/>
    <n v="0"/>
    <n v="61"/>
    <n v="0"/>
    <n v="236"/>
    <n v="106"/>
    <n v="49"/>
    <s v="RAID-6 (14+2),RAID-5 (3+1),RAID1/0 (4+4),RAID-6 (6+2)"/>
    <s v="NA"/>
    <s v="NA"/>
    <s v="NA"/>
    <s v="NA"/>
    <s v="NA"/>
    <s v="NA"/>
    <s v="NA"/>
    <s v="Yes"/>
    <s v="No"/>
    <s v="Yes"/>
    <s v="YES"/>
    <s v="Nisha, Vasanthan"/>
    <m/>
    <m/>
  </r>
  <r>
    <s v="CKM00121900293"/>
    <x v="0"/>
    <s v="SINGAPORE"/>
    <s v="75 SCIENCE PARK DRIVE, SINGAPORE SCIENCE PARK I"/>
    <s v="SAN Storage"/>
    <s v="SAN"/>
    <x v="0"/>
    <s v="DGC VNX5700"/>
    <s v="CKM00121900293"/>
    <s v="CKM00121900293"/>
    <x v="56"/>
    <s v="Yes"/>
    <s v="CT2B1-E56BE Row 36"/>
    <s v="10.70.224.125/126"/>
    <d v="2012-06-17T00:00:00"/>
    <d v="2016-06-16T00:00:00"/>
    <d v="2016-06-17T00:00:00"/>
    <s v="05.32.000.5.207"/>
    <s v="05.32.000.5.207"/>
    <m/>
    <s v="0-Jan-00"/>
    <s v="n/a"/>
    <s v="CT2B1"/>
    <s v="PROD"/>
    <s v="apacsgexhmgtv01/apacsgwinp1092"/>
    <s v="RDP ( AD - APPC Domain)"/>
    <s v="unisphere(  LDAP - APPC Domain)"/>
    <s v="APAC ECC Access Procedure"/>
    <n v="10200"/>
    <n v="19"/>
    <n v="1"/>
    <n v="0"/>
    <n v="0"/>
    <n v="4"/>
    <n v="0"/>
    <n v="0"/>
    <n v="15"/>
    <n v="0"/>
    <n v="0"/>
    <n v="0"/>
    <n v="0"/>
    <s v="RAID-6 (12+2),RAID-5 (3+1)"/>
    <s v="NA"/>
    <s v="NA"/>
    <s v="NA"/>
    <s v="NA"/>
    <s v="NA"/>
    <s v="NA"/>
    <s v="NA"/>
    <s v="Yes"/>
    <s v="No"/>
    <s v="Yes"/>
    <s v="YES"/>
    <s v="Nisha, Vasanthan"/>
    <m/>
    <m/>
  </r>
  <r>
    <s v="CKM00133401669"/>
    <x v="0"/>
    <s v="SINGAPORE"/>
    <s v="75 SCIENCE PARK DRIVE, SINGAPORE SCIENCE PARK I"/>
    <s v="SAN Storage"/>
    <s v="SAN"/>
    <x v="0"/>
    <s v="DGC VNX7600"/>
    <s v="CKM00133401669"/>
    <s v="CKM00133401669"/>
    <x v="57"/>
    <s v="Yes"/>
    <s v="Row 37 beside E-049W"/>
    <s v="10.217.102.69/70"/>
    <d v="2013-09-22T00:00:00"/>
    <d v="2017-09-21T00:00:00"/>
    <d v="2017-09-22T00:00:00"/>
    <s v="05.33.000.5.038"/>
    <s v="05.33.000.5.038"/>
    <m/>
    <s v="0-Jan-00"/>
    <s v="n/a"/>
    <s v="Row 3"/>
    <s v="PROD"/>
    <s v="apacsgexhmgtv01/apacsgwinp1092"/>
    <s v="RDP ( AD - APPC Domain)"/>
    <s v="unisphere(  LDAP - APPC Domain)"/>
    <s v="APAC ECC Access Procedure"/>
    <n v="319200"/>
    <n v="532"/>
    <n v="16"/>
    <n v="0"/>
    <n v="0"/>
    <n v="0"/>
    <n v="0"/>
    <n v="0"/>
    <n v="532"/>
    <n v="0"/>
    <n v="0"/>
    <n v="0"/>
    <n v="0"/>
    <s v="RAID-6 (14+2),RAID-5 (3+1)"/>
    <s v="NA"/>
    <s v="NA"/>
    <s v="NA"/>
    <s v="NA"/>
    <s v="NA"/>
    <s v="NA"/>
    <s v="NA"/>
    <s v="configured, test pending"/>
    <s v="No"/>
    <s v="No"/>
    <s v="NO"/>
    <s v="Nisha, Vasanthan"/>
    <m/>
    <m/>
  </r>
  <r>
    <n v="7860214"/>
    <x v="0"/>
    <s v="SINGAPORE"/>
    <s v="75 SCIENCE PARK DRIVE, SINGAPORE SCIENCE PARK I"/>
    <s v="SAN Storage"/>
    <s v="SAN"/>
    <x v="1"/>
    <s v="IBM-XIV"/>
    <n v="7860214"/>
    <n v="7860214"/>
    <x v="16"/>
    <s v="Non EMC"/>
    <s v="CT2 B1-I-050"/>
    <s v="172.19.107.18/19/20"/>
    <d v="2013-10-27T00:00:00"/>
    <d v="2017-10-26T00:00:00"/>
    <d v="2017-10-27T00:00:00"/>
    <s v="11.3.0.a"/>
    <s v="11.4.2"/>
    <m/>
    <s v="0-Jan-00"/>
    <s v="n/a"/>
    <s v="CT2 B"/>
    <s v="PROD"/>
    <s v="apacsgvpmc001"/>
    <s v="RDP ( AD - APPC Domain)"/>
    <s v="XIV GUI ( Local ID)"/>
    <s v="APAC ECC Access Procedure"/>
    <n v="552960"/>
    <n v="180"/>
    <n v="15"/>
    <n v="0"/>
    <n v="0"/>
    <n v="0"/>
    <n v="0"/>
    <n v="0"/>
    <n v="0"/>
    <n v="0"/>
    <n v="0"/>
    <n v="0"/>
    <n v="180"/>
    <s v="RAID10"/>
    <s v="NA"/>
    <s v="NA"/>
    <s v="NA"/>
    <s v="NA"/>
    <s v="NA"/>
    <s v="NA"/>
    <s v="NA"/>
    <s v="No"/>
    <s v="No"/>
    <s v="No"/>
    <s v="NO"/>
    <s v="Nisha, Vasanthan"/>
    <m/>
    <m/>
  </r>
  <r>
    <s v="CK200081900324"/>
    <x v="0"/>
    <s v="SINGAPORE"/>
    <s v="75 SCIENCE PARK DRIVE, SINGAPORE SCIENCE PARK I"/>
    <s v="SAN Storage"/>
    <s v="SAN"/>
    <x v="0"/>
    <s v="DGC CX3-80"/>
    <s v="CK200081900324"/>
    <s v="CK200081900324"/>
    <x v="58"/>
    <s v="Yes"/>
    <s v="CT2L1-E158"/>
    <s v="163.37.143.220/221"/>
    <d v="2008-07-23T00:00:00"/>
    <d v="2012-07-23T00:00:00"/>
    <s v="SAN"/>
    <s v="3.26.80.5.031"/>
    <s v="3.26.80.5.031"/>
    <m/>
    <d v="2014-03-31T00:00:00"/>
    <s v="Tech-Refresh  In-Progress "/>
    <s v="CT2L1"/>
    <s v="PROD"/>
    <s v="apacsgwinp1092"/>
    <s v="RDP ( AD - APPC Domain)"/>
    <s v="unisphere (  Local ID)"/>
    <s v="APAC ECC Access Procedure"/>
    <n v="27010"/>
    <n v="185"/>
    <n v="5"/>
    <n v="185"/>
    <n v="0"/>
    <n v="0"/>
    <n v="0"/>
    <n v="0"/>
    <n v="0"/>
    <n v="0"/>
    <n v="0"/>
    <n v="0"/>
    <n v="0"/>
    <s v="r5"/>
    <s v="NA"/>
    <s v="NA"/>
    <s v="NA"/>
    <s v="NA"/>
    <s v="NA"/>
    <s v="NA"/>
    <s v="NA"/>
    <s v="Yes"/>
    <s v="No"/>
    <s v="Yes"/>
    <s v="NO"/>
    <s v="Nisha, Vasanthan"/>
    <m/>
    <m/>
  </r>
  <r>
    <s v="CK200072400943"/>
    <x v="0"/>
    <s v="SINGAPORE"/>
    <s v="75 SCIENCE PARK DRIVE, SINGAPORE SCIENCE PARK I"/>
    <s v="SAN Storage"/>
    <s v="SAN"/>
    <x v="0"/>
    <s v="DGC CX3-80"/>
    <s v="CK200072400943"/>
    <s v="CK200072400943"/>
    <x v="59"/>
    <s v="Yes"/>
    <s v="CT2L1-E117"/>
    <s v="163.37.143.222/223"/>
    <d v="2007-08-19T00:00:00"/>
    <d v="2011-08-17T00:00:00"/>
    <s v="SAN"/>
    <s v="3.26.80.5.031"/>
    <s v="3.26.80.5.031"/>
    <m/>
    <d v="2014-03-31T00:00:00"/>
    <s v="Tech-Refresh  In-Progress "/>
    <s v="CT2L1"/>
    <s v="PROD"/>
    <s v="apacsgwinp1092"/>
    <s v="RDP ( AD - APPC Domain)"/>
    <s v="unisphere (  Local ID)"/>
    <s v="APAC ECC Access Procedure"/>
    <n v="60300"/>
    <n v="201"/>
    <n v="5"/>
    <n v="0"/>
    <n v="0"/>
    <n v="201"/>
    <n v="0"/>
    <n v="0"/>
    <n v="0"/>
    <n v="0"/>
    <n v="0"/>
    <n v="0"/>
    <n v="0"/>
    <s v="r5"/>
    <s v="NA"/>
    <s v="NA"/>
    <s v="NA"/>
    <s v="NA"/>
    <s v="NA"/>
    <s v="NA"/>
    <s v="NA"/>
    <s v="Yes"/>
    <s v="No"/>
    <s v="Yes"/>
    <s v="NO"/>
    <s v="Nisha, Vasanthan"/>
    <m/>
    <m/>
  </r>
  <r>
    <s v="CK200081900323"/>
    <x v="0"/>
    <s v="SINGAPORE"/>
    <s v="75 SCIENCE PARK DRIVE, SINGAPORE SCIENCE PARK I"/>
    <s v="SAN Storage"/>
    <s v="SAN"/>
    <x v="0"/>
    <s v="DGC CX3-80"/>
    <s v="CK200081900323"/>
    <s v="CK200081900323"/>
    <x v="60"/>
    <s v="Yes"/>
    <s v="CT2L1-E160"/>
    <s v="163.37.143.224/225"/>
    <d v="2008-07-23T00:00:00"/>
    <d v="2012-07-23T00:00:00"/>
    <s v="SAN"/>
    <s v="3.26.80.5.031"/>
    <s v="3.26.80.5.031"/>
    <m/>
    <d v="2014-03-31T00:00:00"/>
    <s v="Tech-Refresh  In-Progress "/>
    <s v="CT2L1"/>
    <s v="PROD"/>
    <s v="apacsgwinp1092"/>
    <s v="RDP ( AD - APPC Domain)"/>
    <s v="unisphere (  Local ID)"/>
    <s v="APAC ECC Access Procedure"/>
    <n v="16944"/>
    <n v="115"/>
    <n v="5"/>
    <n v="114"/>
    <n v="0"/>
    <n v="1"/>
    <n v="0"/>
    <n v="0"/>
    <n v="0"/>
    <n v="0"/>
    <n v="0"/>
    <n v="0"/>
    <n v="0"/>
    <s v="r5"/>
    <s v="NA"/>
    <s v="NA"/>
    <s v="NA"/>
    <s v="NA"/>
    <s v="NA"/>
    <s v="NA"/>
    <s v="NA"/>
    <s v="Yes"/>
    <s v="No"/>
    <s v="Yes"/>
    <s v="NO"/>
    <s v="Nisha, Vasanthan"/>
    <m/>
    <m/>
  </r>
  <r>
    <s v="CK200071500503"/>
    <x v="0"/>
    <s v="SINGAPORE"/>
    <s v="75 SCIENCE PARK DRIVE, SINGAPORE SCIENCE PARK I"/>
    <s v="SAN Storage"/>
    <s v="SAN"/>
    <x v="0"/>
    <s v="DGC CX3-80"/>
    <s v="CK200071500503"/>
    <s v="CK200071500503"/>
    <x v="61"/>
    <s v="Yes"/>
    <s v="CT2L1-E108"/>
    <s v="163.37.143.226/227"/>
    <d v="2007-07-03T00:00:00"/>
    <d v="2011-06-26T00:00:00"/>
    <s v="SAN"/>
    <s v="3.26.80.5.031"/>
    <s v="3.26.80.5.031"/>
    <m/>
    <d v="2014-03-31T00:00:00"/>
    <s v="Tech-Refresh  In-Progress "/>
    <s v="CT2L1"/>
    <s v="PROD"/>
    <s v="apacsgwinp1092"/>
    <s v="RDP ( AD - APPC Domain)"/>
    <s v="unisphere (  Local ID)"/>
    <s v="APAC ECC Access Procedure"/>
    <n v="17082"/>
    <n v="117"/>
    <n v="5"/>
    <n v="117"/>
    <n v="0"/>
    <n v="0"/>
    <n v="0"/>
    <n v="0"/>
    <n v="0"/>
    <n v="0"/>
    <n v="0"/>
    <n v="0"/>
    <n v="0"/>
    <s v="r5"/>
    <s v="NA"/>
    <s v="NA"/>
    <s v="NA"/>
    <s v="NA"/>
    <s v="NA"/>
    <s v="NA"/>
    <s v="NA"/>
    <s v="Yes"/>
    <s v="No"/>
    <s v="Yes"/>
    <s v="NO"/>
    <s v="Nisha, Vasanthan"/>
    <m/>
    <m/>
  </r>
  <r>
    <s v="FCNCX101000064"/>
    <x v="1"/>
    <s v="HONG KONG"/>
    <s v="399 CHAI WAN RORDP ( AD - APPC Domain), CHAI WAN"/>
    <s v="SAN Storage"/>
    <s v="SAN"/>
    <x v="0"/>
    <s v="DGC CX4-120"/>
    <s v="FCNCX101000064"/>
    <s v="FCNCX101000064"/>
    <x v="62"/>
    <s v="Yes"/>
    <s v="IRDP ( AD - APPC Domain)27-E45"/>
    <s v="129.14.6.41"/>
    <d v="2010-04-06T00:00:00"/>
    <d v="2014-04-04T00:00:00"/>
    <s v="SAN"/>
    <s v="04.30.000.5.526"/>
    <s v="04.30.000.5.526"/>
    <m/>
    <d v="2016-12-31T00:00:00"/>
    <s v="Tech-Refresh  In-Progress "/>
    <s v="IRDP "/>
    <s v="UAT"/>
    <s v="apachkwinc1090"/>
    <s v="RDP ( AD - APPC Domain)"/>
    <s v="unisphere ( LDAP - APAC Domain)"/>
    <s v="APAC ECC Access Procedure"/>
    <e v="#VALUE!"/>
    <n v="0"/>
    <s v="Nologin"/>
    <s v="No Login"/>
    <n v="0"/>
    <s v="NoLogin"/>
    <n v="0"/>
    <s v="NoLogin"/>
    <s v="NoLogin"/>
    <n v="0"/>
    <s v="NoLogin"/>
    <s v="NoLogin"/>
    <s v="NoLogin"/>
    <s v="NoLogin"/>
    <s v="NA"/>
    <s v="NA"/>
    <s v="NA"/>
    <s v="NA"/>
    <s v="NA"/>
    <s v="NA"/>
    <s v="NA"/>
    <s v="Yes"/>
    <s v="No"/>
    <s v="Yes"/>
    <s v="YES"/>
    <s v="Nisha, Vasanthan"/>
    <m/>
    <m/>
  </r>
  <r>
    <s v="CKM00101800043"/>
    <x v="0"/>
    <s v="SINGAPORE"/>
    <s v="75 SCIENCE PARK DRIVE, SINGAPORE SCIENCE PARK I"/>
    <s v="SAN Storage"/>
    <s v="SAN"/>
    <x v="0"/>
    <s v="DGC CX4-480"/>
    <s v="CKM00101800043"/>
    <s v="CKM00101800043"/>
    <x v="63"/>
    <s v="Yes"/>
    <s v="CT2B1-E62"/>
    <s v="10.70.224.5"/>
    <d v="2010-08-22T00:00:00"/>
    <d v="2014-08-21T00:00:00"/>
    <s v="SAN"/>
    <s v="04.30.000.5.526"/>
    <s v="04.30.000.5.526"/>
    <m/>
    <d v="2016-12-31T00:00:00"/>
    <s v="n/a"/>
    <s v="CT2B1"/>
    <s v="PROD"/>
    <s v="apacsgwinp1092"/>
    <s v="RDP ( AD - APPC Domain)"/>
    <s v="unisphere ( LDAP - APAC Domain)"/>
    <s v="APAC ECC Access Procedure"/>
    <n v="45130"/>
    <n v="92"/>
    <n v="6"/>
    <n v="5"/>
    <n v="0"/>
    <n v="26"/>
    <n v="0"/>
    <n v="0"/>
    <n v="61"/>
    <n v="0"/>
    <n v="0"/>
    <n v="0"/>
    <n v="0"/>
    <s v="r5,r6"/>
    <s v="NA"/>
    <s v="NA"/>
    <s v="NA"/>
    <s v="NA"/>
    <s v="NA"/>
    <s v="NA"/>
    <s v="NA"/>
    <s v="Yes"/>
    <s v="No"/>
    <s v="Yes"/>
    <s v="YES"/>
    <s v="Nisha, Vasanthan"/>
    <m/>
    <m/>
  </r>
  <r>
    <s v="CKM00102100004"/>
    <x v="1"/>
    <s v="HONG KONG"/>
    <s v="399 CHAI WAN RORDP ( AD - APPC Domain), CHAI WAN"/>
    <s v="SAN Storage"/>
    <s v="SAN"/>
    <x v="0"/>
    <s v="DGC CX4-480"/>
    <s v="CKM00102100004"/>
    <s v="CKM00102100004"/>
    <x v="64"/>
    <s v="Yes"/>
    <s v="IRDP ( AD - APPC Domain)27-E48"/>
    <s v="129.14.6.44"/>
    <d v="2010-06-30T00:00:00"/>
    <d v="2014-06-29T00:00:00"/>
    <s v="SAN"/>
    <s v="04.28.000.5.707"/>
    <s v="04.30.000.5.526"/>
    <m/>
    <d v="2016-12-31T00:00:00"/>
    <s v="n/a"/>
    <s v="IRDP "/>
    <s v="PROD"/>
    <s v="apachkwinc1090"/>
    <s v="RDP ( AD - APPC Domain)"/>
    <s v="unisphere ( LDAP - APAC Domain)"/>
    <s v="APAC ECC Access Procedure"/>
    <n v="87730"/>
    <n v="150"/>
    <n v="6"/>
    <n v="5"/>
    <n v="0"/>
    <n v="0"/>
    <n v="0"/>
    <n v="0"/>
    <n v="145"/>
    <n v="0"/>
    <n v="0"/>
    <n v="0"/>
    <n v="0"/>
    <s v="r5,r6"/>
    <s v="NA"/>
    <s v="NA"/>
    <s v="NA"/>
    <s v="NA"/>
    <s v="NA"/>
    <s v="NA"/>
    <s v="NA"/>
    <s v="configured, test pending"/>
    <s v="No"/>
    <s v="Yes"/>
    <s v="YES"/>
    <s v="Nisha, Vasanthan"/>
    <m/>
    <m/>
  </r>
  <r>
    <s v="FCNCX103800158"/>
    <x v="1"/>
    <s v="HONG KONG"/>
    <s v="399 CHAI WAN RORDP ( AD - APPC Domain), CHAI WAN"/>
    <s v="SAN Storage"/>
    <s v="SAN"/>
    <x v="0"/>
    <s v="DGC CX4-480"/>
    <s v="FCNCX103800158"/>
    <s v="FCNCX103800158"/>
    <x v="65"/>
    <s v="Yes"/>
    <s v="IRDP ( AD - APPC Domain)22-E-4"/>
    <s v="10.70.218.154"/>
    <d v="2010-11-19T00:00:00"/>
    <d v="2014-11-18T00:00:00"/>
    <s v="SAN"/>
    <s v="04.30.000.5.526"/>
    <s v="04.30.000.5.526"/>
    <m/>
    <d v="2016-12-31T00:00:00"/>
    <s v="n/a"/>
    <s v="IRDP "/>
    <s v="UAT"/>
    <s v="apachkwinc1090"/>
    <s v="RDP ( AD - APPC Domain)"/>
    <s v="unisphere ( LDAP - APAC Domain)"/>
    <s v="APAC ECC Access Procedure"/>
    <e v="#VALUE!"/>
    <n v="0"/>
    <s v="Nologin"/>
    <s v="No Login"/>
    <n v="0"/>
    <s v="NoLogin"/>
    <n v="0"/>
    <s v="NoLogin"/>
    <s v="NoLogin"/>
    <n v="0"/>
    <s v="NoLogin"/>
    <s v="NoLogin"/>
    <s v="NoLogin"/>
    <s v="NoLogin"/>
    <s v="NA"/>
    <s v="NA"/>
    <s v="NA"/>
    <s v="NA"/>
    <s v="NA"/>
    <s v="NA"/>
    <s v="NA"/>
    <s v="No"/>
    <s v="No"/>
    <s v="Yes"/>
    <s v="YES"/>
    <s v="Nisha, Vasanthan"/>
    <m/>
    <m/>
  </r>
  <r>
    <s v="CKM00093200604"/>
    <x v="3"/>
    <s v="MUMBAI"/>
    <s v="PLOT C-61, G BLOCK"/>
    <s v="SAN Storage"/>
    <s v="SAN"/>
    <x v="0"/>
    <s v="DGC CX4-120C"/>
    <s v="CKM00093200604"/>
    <s v="CKM00093200604"/>
    <x v="66"/>
    <s v="Yes"/>
    <s v="Mumbai NKP 6th Flr A-02"/>
    <s v="10.170.251.166"/>
    <d v="2010-02-04T00:00:00"/>
    <d v="2013-10-14T00:00:00"/>
    <s v="JAN-14 to DEC-14"/>
    <s v="04.30.000.5.526"/>
    <s v="04.30.000.5.526"/>
    <m/>
    <d v="2016-12-31T00:00:00"/>
    <s v="Tech-Refresh  In-Progress "/>
    <s v="Mumba"/>
    <s v="PROD"/>
    <s v="apacsgwinp1092"/>
    <s v="RDP ( AD - APPC Domain)"/>
    <s v="unisphere ( LDAP - APAC Domain)"/>
    <s v="APAC ECC Access Procedure"/>
    <n v="69190"/>
    <n v="77"/>
    <n v="2"/>
    <n v="11"/>
    <n v="0"/>
    <n v="0"/>
    <n v="0"/>
    <n v="0"/>
    <n v="0"/>
    <n v="0"/>
    <n v="66"/>
    <n v="0"/>
    <n v="0"/>
    <s v="r1_0,r6"/>
    <s v="NA"/>
    <s v="NA"/>
    <s v="NA"/>
    <s v="NA"/>
    <s v="NA"/>
    <s v="NA"/>
    <s v="NA"/>
    <s v="NA"/>
    <s v="No"/>
    <s v="Yes"/>
    <s v="YES"/>
    <s v="Nisha, Vasanthan"/>
    <m/>
    <m/>
  </r>
  <r>
    <s v="SL7E1093500038"/>
    <x v="3"/>
    <s v="MUMBAI"/>
    <s v="PLOT C-61, G BLOCK"/>
    <s v="SAN Storage"/>
    <s v="SAN"/>
    <x v="0"/>
    <s v="DGC AX4-5"/>
    <s v="SL7E1093500038"/>
    <s v="SL7E1093500038"/>
    <x v="67"/>
    <s v="Yes"/>
    <s v="Mumbai NKP 6th Flr A-03"/>
    <s v="10.170.251.170"/>
    <d v="2009-11-09T00:00:00"/>
    <d v="2013-10-14T00:00:00"/>
    <s v="JAN-14 to DEC-14"/>
    <s v="2.23.50.5.711"/>
    <s v="2.23.50.5.711"/>
    <m/>
    <d v="2019-06-30T00:00:00"/>
    <s v="n/a"/>
    <s v="Mumba"/>
    <s v="PROD"/>
    <s v="apacsgwinp1092"/>
    <s v="RDP ( AD - APPC Domain)"/>
    <s v="navishere ( Local ID)"/>
    <s v="APAC ECC Access Procedure"/>
    <n v="9886"/>
    <n v="54"/>
    <n v="2"/>
    <n v="41"/>
    <n v="0"/>
    <n v="13"/>
    <n v="0"/>
    <n v="0"/>
    <n v="0"/>
    <n v="0"/>
    <n v="0"/>
    <n v="0"/>
    <n v="0"/>
    <s v="r1_0"/>
    <s v="NA"/>
    <s v="NA"/>
    <s v="NA"/>
    <s v="NA"/>
    <s v="NA"/>
    <s v="NA"/>
    <s v="NA"/>
    <s v="Yes"/>
    <s v="No"/>
    <s v="Yes"/>
    <s v="YES"/>
    <s v="Nisha, Vasanthan"/>
    <m/>
    <m/>
  </r>
  <r>
    <s v="SL7E1093500033"/>
    <x v="3"/>
    <s v="MUMBAI"/>
    <s v="PLOT C-61, G BLOCK"/>
    <s v="SAN Storage"/>
    <s v="SAN"/>
    <x v="0"/>
    <s v="DGC AX4-5"/>
    <s v="SL7E1093500033"/>
    <s v="SL7E1093500033"/>
    <x v="68"/>
    <s v="Yes"/>
    <s v="Mumbai NKP 6th Flr A-03"/>
    <s v="10.170.251.168"/>
    <d v="2009-10-15T00:00:00"/>
    <d v="2013-11-08T00:00:00"/>
    <d v="2013-11-08T00:00:00"/>
    <s v="2.23.50.5.711"/>
    <s v="2.23.50.5.711"/>
    <m/>
    <d v="2019-06-30T00:00:00"/>
    <s v="n/a"/>
    <s v="Mumba"/>
    <s v="PROD"/>
    <s v="apacsgwinp1092"/>
    <s v="RDP ( AD - APPC Domain)"/>
    <s v="navishere ( Local ID)"/>
    <s v="APAC ECC Access Procedure"/>
    <n v="10858"/>
    <n v="48"/>
    <n v="2"/>
    <n v="23"/>
    <n v="0"/>
    <n v="25"/>
    <n v="0"/>
    <n v="0"/>
    <n v="0"/>
    <n v="0"/>
    <n v="0"/>
    <n v="0"/>
    <n v="0"/>
    <s v="r1_0"/>
    <s v="NA"/>
    <s v="NA"/>
    <s v="NA"/>
    <s v="NA"/>
    <s v="NA"/>
    <s v="NA"/>
    <s v="NA"/>
    <s v="Yes"/>
    <s v="No"/>
    <s v="Yes"/>
    <s v="YES"/>
    <s v="Nisha, Vasanthan"/>
    <m/>
    <m/>
  </r>
  <r>
    <s v="CKM00093900037"/>
    <x v="2"/>
    <s v="SHANGHAI"/>
    <s v="5678 YANGGAO SOUTH RORDP ( AD - APPC Domain)"/>
    <s v="SAN Storage"/>
    <s v="SAN"/>
    <x v="0"/>
    <s v="DGC CX4-120C"/>
    <s v="CKM00093900037"/>
    <s v="CKM00093900037"/>
    <x v="69"/>
    <s v="Yes"/>
    <s v="Rack J 10"/>
    <s v="10.70.232.58"/>
    <d v="2010-02-04T00:00:00"/>
    <d v="2014-01-27T00:00:00"/>
    <s v="n/a"/>
    <s v="04.30.000.5.526"/>
    <s v="04.30.000.5.526"/>
    <m/>
    <d v="2016-12-31T00:00:00"/>
    <s v="n/a"/>
    <s v="Rack "/>
    <s v="PROD"/>
    <s v="apacsgwinp1092"/>
    <s v="RDP ( AD - APPC Domain)"/>
    <s v="unisphere ( LDAP - APAC Domain)"/>
    <s v="APAC ECC Access Procedure"/>
    <n v="35398"/>
    <n v="44"/>
    <n v="2"/>
    <n v="11"/>
    <n v="0"/>
    <n v="0"/>
    <n v="0"/>
    <n v="0"/>
    <n v="0"/>
    <n v="0"/>
    <n v="33"/>
    <n v="0"/>
    <n v="0"/>
    <s v="r1_0,r6"/>
    <s v="NA"/>
    <s v="NA"/>
    <s v="NA"/>
    <s v="NA"/>
    <s v="NA"/>
    <s v="NA"/>
    <s v="NA"/>
    <s v="No"/>
    <s v="No"/>
    <s v="Yes"/>
    <s v="NA"/>
    <s v="Nisha, Vasanthan"/>
    <m/>
    <m/>
  </r>
  <r>
    <s v="SL7E1093500057"/>
    <x v="2"/>
    <s v="SHANGHAI"/>
    <s v="5678 YANGGAO SOUTH RORDP ( AD - APPC Domain)"/>
    <s v="SAN Storage"/>
    <s v="SAN"/>
    <x v="0"/>
    <s v="DGC AX4-5"/>
    <s v="SL7E1093500057"/>
    <s v="SL7E1093500057"/>
    <x v="70"/>
    <s v="Yes"/>
    <s v="IP2L3-E-AK07"/>
    <s v="10.70.232.56"/>
    <d v="2010-02-04T00:00:00"/>
    <d v="2014-01-27T00:00:00"/>
    <s v="n/a"/>
    <s v="2.23.50.5.711"/>
    <s v="2.23.50.5.711"/>
    <m/>
    <d v="2019-06-30T00:00:00"/>
    <s v="n/a"/>
    <s v="IP2L3"/>
    <s v="PROD"/>
    <s v="apacsgwinp1092"/>
    <s v="RDP ( AD - APPC Domain)"/>
    <s v="navishere ( Local ID)"/>
    <s v="APAC ECC Access Procedure"/>
    <n v="9886"/>
    <n v="54"/>
    <n v="2"/>
    <n v="41"/>
    <n v="0"/>
    <n v="13"/>
    <n v="0"/>
    <n v="0"/>
    <n v="0"/>
    <n v="0"/>
    <n v="0"/>
    <n v="0"/>
    <n v="0"/>
    <s v="r1_0"/>
    <s v="NA"/>
    <s v="NA"/>
    <s v="NA"/>
    <s v="NA"/>
    <s v="NA"/>
    <s v="NA"/>
    <s v="NA"/>
    <s v="No"/>
    <s v="No"/>
    <s v="Yes"/>
    <s v="NO"/>
    <s v="Nisha, Vasanthan"/>
    <m/>
    <m/>
  </r>
  <r>
    <s v="CKM00093400132"/>
    <x v="5"/>
    <s v="TAIPEI"/>
    <s v="NO 16 SECTION 4, NAN-KING EAST RORDP ( AD - APPC Domain)"/>
    <s v="SAN Storage"/>
    <s v="SAN"/>
    <x v="0"/>
    <s v="DGC CX4-120C"/>
    <s v="CKM00093400132"/>
    <s v="CKM00093400132"/>
    <x v="71"/>
    <s v="Yes"/>
    <s v="RACCPB14-K-25"/>
    <s v="169.179.23.33"/>
    <d v="2011-01-14T00:00:00"/>
    <d v="2014-01-13T00:00:00"/>
    <s v="SAN"/>
    <s v="04.30.000.5.526"/>
    <s v="04.30.000.5.526"/>
    <m/>
    <d v="2016-12-31T00:00:00"/>
    <s v="n/a"/>
    <s v="RACCP"/>
    <s v="PROD"/>
    <s v="apacsgwinp1092"/>
    <s v="RDP ( AD - APPC Domain)"/>
    <s v="unisphere ( LDAP - APAC Domain)"/>
    <s v="APAC ECC Access Procedure"/>
    <n v="18284"/>
    <n v="23"/>
    <n v="2"/>
    <n v="6"/>
    <n v="0"/>
    <n v="0"/>
    <n v="0"/>
    <n v="0"/>
    <n v="0"/>
    <n v="0"/>
    <n v="17"/>
    <n v="0"/>
    <n v="0"/>
    <s v="r1_0,r6"/>
    <s v="NA"/>
    <s v="NA"/>
    <s v="NA"/>
    <s v="NA"/>
    <s v="NA"/>
    <s v="NA"/>
    <s v="NA"/>
    <s v="Yes"/>
    <s v="No"/>
    <s v="Yes"/>
    <s v="YES"/>
    <s v="Nisha, Vasanthan"/>
    <m/>
    <m/>
  </r>
  <r>
    <s v="SL7E1093500042"/>
    <x v="5"/>
    <s v="TAIPEI"/>
    <s v="NO 16 SECTION 4, NAN-KING EAST RORDP ( AD - APPC Domain)"/>
    <s v="SAN Storage"/>
    <s v="SAN"/>
    <x v="0"/>
    <s v="DGC AX4-5"/>
    <s v="SL7E1093500042"/>
    <s v="SL7E1093500042"/>
    <x v="72"/>
    <s v="Yes"/>
    <s v="RACCPB14-K-25"/>
    <s v="169.179.23.35"/>
    <d v="2010-01-14T00:00:00"/>
    <d v="2014-01-13T00:00:00"/>
    <s v="SAN"/>
    <s v="2.23.50.5.711"/>
    <s v="2.23.50.5.711"/>
    <m/>
    <d v="2019-06-30T00:00:00"/>
    <s v="n/a"/>
    <s v="RACCP"/>
    <s v="PROD"/>
    <s v="apacsgwinp1092"/>
    <s v="RDP ( AD - APPC Domain)"/>
    <s v="navishere ( Local ID)"/>
    <s v="APAC ECC Access Procedure"/>
    <n v="9886"/>
    <n v="54"/>
    <n v="2"/>
    <n v="41"/>
    <n v="0"/>
    <n v="13"/>
    <n v="0"/>
    <n v="0"/>
    <n v="0"/>
    <n v="0"/>
    <n v="0"/>
    <n v="0"/>
    <n v="0"/>
    <s v="r1_0"/>
    <s v="NA"/>
    <s v="NA"/>
    <s v="NA"/>
    <s v="NA"/>
    <s v="NA"/>
    <s v="NA"/>
    <s v="NA"/>
    <s v="No"/>
    <s v="No"/>
    <s v="Yes"/>
    <s v="YES"/>
    <s v="Nisha, Vasanthan"/>
    <m/>
    <m/>
  </r>
  <r>
    <s v="CK200083601025"/>
    <x v="5"/>
    <s v="TAIPEI"/>
    <s v="NO. 1, Songjhih Road, Taipei (110), Taiwan"/>
    <s v="SAN Storage"/>
    <s v="SAN"/>
    <x v="0"/>
    <s v="DGC CX3-20F"/>
    <s v="CK200083601025"/>
    <s v="CK200083601025"/>
    <x v="16"/>
    <m/>
    <s v="Taiwan"/>
    <s v="10.114.46.86/87"/>
    <n v="39782"/>
    <n v="41242"/>
    <n v="41242"/>
    <s v="03.26.020.5.020"/>
    <s v="03.26.040.5.031"/>
    <m/>
    <d v="2014-03-31T00:00: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CNCX100400203"/>
    <x v="6"/>
    <s v="SYDNEY"/>
    <s v="2 PARK STREET"/>
    <s v="SAN Storage"/>
    <s v="SAN"/>
    <x v="0"/>
    <s v="DGC CX4-120C"/>
    <s v="FCNCX100400203"/>
    <s v="FCNCX100400203"/>
    <x v="73"/>
    <s v="Yes"/>
    <s v="Floor 11 / C / 5"/>
    <s v="169.191.101.69"/>
    <d v="2010-03-05T00:00:00"/>
    <d v="2014-03-05T00:00:00"/>
    <s v="n/a"/>
    <s v="04.30.000.5.526"/>
    <s v="04.30.000.5.526"/>
    <m/>
    <d v="2016-12-31T00:00:00"/>
    <s v="n/a"/>
    <s v="Floor"/>
    <s v="PROD"/>
    <s v="apacsgwinp1092"/>
    <s v="RDP ( AD - APPC Domain)"/>
    <s v="unisphere ( LDAP - APAC Domain)"/>
    <s v="APAC ECC Access Procedure"/>
    <n v="42860"/>
    <n v="47"/>
    <n v="2"/>
    <n v="6"/>
    <n v="0"/>
    <n v="0"/>
    <n v="0"/>
    <n v="0"/>
    <n v="0"/>
    <n v="0"/>
    <n v="41"/>
    <n v="0"/>
    <n v="0"/>
    <s v="r1_0,r6"/>
    <s v="NA"/>
    <s v="NA"/>
    <s v="NA"/>
    <s v="NA"/>
    <s v="NA"/>
    <s v="NA"/>
    <s v="NA"/>
    <s v="Yes"/>
    <s v="No"/>
    <s v="Yes"/>
    <s v="YES"/>
    <s v="Nisha, Vasanthan"/>
    <m/>
    <m/>
  </r>
  <r>
    <s v="SL7EA100200038"/>
    <x v="6"/>
    <s v="SYDNEY"/>
    <s v="55 COONARA AVENUE, WEST PENNANT HILLS"/>
    <s v="SAN Storage"/>
    <s v="SAN"/>
    <x v="0"/>
    <s v="DGC AX4-5"/>
    <s v="SL7EA100200038"/>
    <s v="SL7EA100200038"/>
    <x v="74"/>
    <s v="Yes"/>
    <s v="WPH - CA 38"/>
    <s v="169.191.152.112"/>
    <d v="2010-05-26T00:00:00"/>
    <d v="2014-05-25T00:00:00"/>
    <s v="n/a"/>
    <s v="2.23.50.5.711"/>
    <s v="2.23.50.5.711"/>
    <m/>
    <d v="2019-06-30T00:00:00"/>
    <s v="n/a"/>
    <s v="WPH -"/>
    <s v="COB"/>
    <s v="apacsgwinp1092"/>
    <s v="RDP ( AD - APPC Domain)"/>
    <s v="navishere ( Local ID)"/>
    <s v="APAC ECC Access Procedure"/>
    <e v="#VALUE!"/>
    <n v="0"/>
    <s v="Nologin"/>
    <s v="No Login"/>
    <n v="0"/>
    <s v="NoLogin"/>
    <n v="0"/>
    <s v="NoLogin"/>
    <s v="NoLogin"/>
    <n v="0"/>
    <s v="NoLogin"/>
    <s v="NoLogin"/>
    <s v="NoLogin"/>
    <s v="NoLogin"/>
    <s v="NA"/>
    <s v="NA"/>
    <s v="NA"/>
    <s v="NA"/>
    <s v="NA"/>
    <s v="NA"/>
    <s v="NA"/>
    <s v="Yes"/>
    <s v="No"/>
    <s v="Yes"/>
    <s v="NO"/>
    <s v="Nisha, Vasanthan"/>
    <m/>
    <m/>
  </r>
  <r>
    <s v="CKM00104200269"/>
    <x v="7"/>
    <s v="KUALA LUMPUR"/>
    <s v="165 JALAN AMPANG"/>
    <s v="SAN Storage"/>
    <s v="SAN"/>
    <x v="0"/>
    <s v="DGC CX4-120C"/>
    <s v="CKM00104200269"/>
    <s v="CKM00104200269"/>
    <x v="75"/>
    <s v="Yes"/>
    <s v="KL"/>
    <s v="169.165.172.88"/>
    <d v="2010-12-08T00:00:00"/>
    <d v="2014-12-07T00:00:00"/>
    <s v="SAN"/>
    <s v="04.30.000.5.526"/>
    <s v="04.30.000.5.526"/>
    <m/>
    <d v="2016-12-31T00:00:00"/>
    <s v="n/a"/>
    <s v="KL"/>
    <s v="PROD"/>
    <s v="apacsgwinp1092"/>
    <s v="RDP ( AD - APPC Domain)"/>
    <s v="unisphere ( LDAP - APAC Domain)"/>
    <s v="APAC ECC Access Procedure"/>
    <n v="3430"/>
    <n v="14"/>
    <n v="1"/>
    <n v="5"/>
    <n v="0"/>
    <n v="9"/>
    <n v="0"/>
    <n v="0"/>
    <n v="0"/>
    <n v="0"/>
    <n v="0"/>
    <n v="0"/>
    <n v="0"/>
    <s v="r6"/>
    <s v="NA"/>
    <s v="NA"/>
    <s v="NA"/>
    <s v="NA"/>
    <s v="NA"/>
    <s v="NA"/>
    <s v="NA"/>
    <s v="Yes"/>
    <s v="No"/>
    <s v="Yes"/>
    <s v="YES"/>
    <s v="Nisha, Vasanthan"/>
    <m/>
    <m/>
  </r>
  <r>
    <s v="FCNMM110300133"/>
    <x v="6"/>
    <s v="SYDNEY"/>
    <s v="55 COONARA AVENUE, WEST PENNANT HILLS"/>
    <s v="SAN Storage"/>
    <s v="SAN"/>
    <x v="0"/>
    <s v="DGC AX4-5"/>
    <s v="FCNMM110300133"/>
    <s v="FCNMM110300133"/>
    <x v="76"/>
    <s v="Yes"/>
    <s v="WPH.a.09"/>
    <s v="169.191.152.99"/>
    <d v="2011-03-15T00:00:00"/>
    <d v="2015-03-14T00:00:00"/>
    <s v="n/a"/>
    <s v="2.23.50.5.711"/>
    <s v="2.23.50.5.711"/>
    <m/>
    <d v="2019-06-30T00:00:00"/>
    <s v="n/a"/>
    <s v="WPH.a"/>
    <s v="COB"/>
    <s v="apacsgwinp1092"/>
    <s v="RDP ( AD - APPC Domain)"/>
    <s v="navishere ( Local ID)"/>
    <s v="APAC ECC Access Procedure"/>
    <n v="14084"/>
    <n v="49"/>
    <n v="1"/>
    <n v="4"/>
    <n v="0"/>
    <n v="45"/>
    <n v="0"/>
    <n v="0"/>
    <n v="0"/>
    <n v="0"/>
    <n v="0"/>
    <n v="0"/>
    <n v="0"/>
    <s v="r1_0"/>
    <s v="NA"/>
    <s v="NA"/>
    <s v="NA"/>
    <s v="NA"/>
    <s v="NA"/>
    <s v="NA"/>
    <s v="NA"/>
    <s v="Yes"/>
    <s v="No"/>
    <s v="Yes"/>
    <s v="NO"/>
    <s v="Nisha, Vasanthan"/>
    <m/>
    <m/>
  </r>
  <r>
    <s v="CKM00110400276"/>
    <x v="0"/>
    <s v="SINGAPORE"/>
    <s v="CINTECH 2"/>
    <s v="SAN Storage"/>
    <s v="SAN"/>
    <x v="0"/>
    <s v="DGC CX4-120"/>
    <s v="CKM00110400276"/>
    <s v="CKM00110400276"/>
    <x v="77"/>
    <s v="Yes"/>
    <s v="CT2B1-E-75"/>
    <s v="10.70.96.22"/>
    <d v="2013-01-01T00:00:00"/>
    <d v="2016-12-31T00:00:00"/>
    <s v="SAN"/>
    <s v="04.30.000.5.526"/>
    <s v="04.30.000.5.526"/>
    <m/>
    <d v="2016-12-31T00:00:00"/>
    <s v="n/a"/>
    <s v="CT2B1"/>
    <s v="PROD"/>
    <s v="apacsgwinp1092"/>
    <s v="RDP ( AD - APPC Domain)"/>
    <s v="unisphere ( LDAP - APAC Domain)"/>
    <s v="APAC ECC Access Procedure"/>
    <n v="11016"/>
    <n v="15"/>
    <n v="2"/>
    <n v="0"/>
    <n v="0"/>
    <n v="6"/>
    <n v="0"/>
    <n v="0"/>
    <n v="0"/>
    <n v="0"/>
    <n v="9"/>
    <n v="0"/>
    <n v="0"/>
    <s v="r1_0"/>
    <s v="NA"/>
    <s v="NA"/>
    <s v="NA"/>
    <s v="NA"/>
    <s v="NA"/>
    <s v="NA"/>
    <s v="NA"/>
    <s v="Yes"/>
    <s v="No"/>
    <s v="Yes"/>
    <s v="YES"/>
    <s v="Nisha, Vasanthan"/>
    <m/>
    <m/>
  </r>
  <r>
    <s v="SL7F1110100001"/>
    <x v="0"/>
    <s v="SINGAPORE"/>
    <s v="CINTECH 2"/>
    <s v="SAN Storage"/>
    <s v="SAN"/>
    <x v="0"/>
    <s v="DGC AX4-5"/>
    <s v="SL7F1110100001"/>
    <s v="SL7F1110100001"/>
    <x v="78"/>
    <s v="Yes"/>
    <s v="CT2B1-E-78"/>
    <s v="10.70.96.24"/>
    <m/>
    <s v="Not available"/>
    <s v="Not available"/>
    <s v="2.23.50.5.711"/>
    <s v="2.23.50.5.711"/>
    <m/>
    <d v="2019-06-30T00:00:00"/>
    <s v="n/a"/>
    <s v="CT2B1"/>
    <s v="PROD"/>
    <s v="apacsgwinp1092"/>
    <s v="RDP ( AD - APPC Domain)"/>
    <s v="unisphere ( Local ID)"/>
    <s v="APAC ECC Access Procedure"/>
    <n v="9884"/>
    <n v="35"/>
    <n v="1"/>
    <n v="4"/>
    <n v="0"/>
    <n v="31"/>
    <n v="0"/>
    <n v="0"/>
    <n v="0"/>
    <n v="0"/>
    <n v="0"/>
    <n v="0"/>
    <n v="0"/>
    <s v="r1_0"/>
    <s v="NA"/>
    <s v="NA"/>
    <s v="NA"/>
    <s v="NA"/>
    <s v="NA"/>
    <s v="NA"/>
    <s v="NA"/>
    <s v="Yes"/>
    <s v="No"/>
    <s v="Yes"/>
    <s v="YES"/>
    <s v="Nisha, Vasanthan"/>
    <m/>
    <m/>
  </r>
  <r>
    <s v="SL7F1110100011"/>
    <x v="0"/>
    <s v="SINGAPORE"/>
    <s v="CINTECH 2"/>
    <s v="SAN Storage"/>
    <s v="SAN"/>
    <x v="0"/>
    <s v="DGC AX4-5"/>
    <s v="SL7F1110100011"/>
    <s v="SL7F1110100011"/>
    <x v="79"/>
    <s v="Yes"/>
    <s v="CT2B1-E-78"/>
    <s v="10.70.96.26"/>
    <m/>
    <s v="Not available"/>
    <s v="Not available"/>
    <s v="2.23.50.5.711"/>
    <s v="2.23.50.5.711"/>
    <m/>
    <d v="2019-06-30T00:00:00"/>
    <s v="n/a"/>
    <s v="CT2B1"/>
    <s v="PROD"/>
    <s v="apacsgwinp1092"/>
    <s v="RDP ( AD - APPC Domain)"/>
    <s v="unisphere ( Local ID)"/>
    <s v="APAC ECC Access Procedure"/>
    <n v="6884"/>
    <n v="25"/>
    <n v="1"/>
    <n v="4"/>
    <n v="0"/>
    <n v="21"/>
    <n v="0"/>
    <n v="0"/>
    <n v="0"/>
    <n v="0"/>
    <n v="0"/>
    <n v="0"/>
    <n v="0"/>
    <s v="r1_0"/>
    <s v="NA"/>
    <s v="NA"/>
    <s v="NA"/>
    <s v="NA"/>
    <s v="NA"/>
    <s v="NA"/>
    <s v="NA"/>
    <s v="Yes"/>
    <s v="No"/>
    <s v="Yes"/>
    <s v="YES"/>
    <s v="Nisha, Vasanthan"/>
    <m/>
    <m/>
  </r>
  <r>
    <s v="FCNMM105200232"/>
    <x v="1"/>
    <s v="HONG KONG"/>
    <s v="HK-iRDP ( AD - APPC Domain)"/>
    <s v="SAN Storage"/>
    <s v="SAN"/>
    <x v="0"/>
    <s v="DGC AX4-5"/>
    <s v="FCNMM105200232"/>
    <s v="FCNMM105200232"/>
    <x v="80"/>
    <s v="Yes"/>
    <s v="IRDP ( AD - APPC Domain)22-H-25"/>
    <s v="10.70.56.22"/>
    <m/>
    <s v="Not available"/>
    <s v="Not available"/>
    <s v="2.23.50.5.711"/>
    <s v="2.23.50.5.711"/>
    <m/>
    <d v="2019-06-30T00:00:00"/>
    <s v="n/a"/>
    <s v="IRDP "/>
    <s v="COB"/>
    <s v="apachkwinc1090"/>
    <s v="RDP ( AD - APPC Domain)"/>
    <s v="unisphere ( Local ID)"/>
    <s v="APAC ECC Access Procedure"/>
    <n v="6884"/>
    <n v="25"/>
    <n v="1"/>
    <n v="4"/>
    <n v="0"/>
    <n v="21"/>
    <n v="0"/>
    <n v="0"/>
    <n v="0"/>
    <n v="0"/>
    <n v="0"/>
    <n v="0"/>
    <n v="0"/>
    <s v="r1_0"/>
    <s v="NA"/>
    <s v="NA"/>
    <s v="NA"/>
    <s v="NA"/>
    <s v="NA"/>
    <s v="NA"/>
    <s v="NA"/>
    <s v="Yes"/>
    <s v="No"/>
    <s v="Yes"/>
    <s v="YES"/>
    <s v="Nisha, Vasanthan"/>
    <m/>
    <m/>
  </r>
  <r>
    <s v="FCNMM105200234"/>
    <x v="1"/>
    <s v="HONG KONG"/>
    <s v="HK-iRDP ( AD - APPC Domain)"/>
    <s v="SAN Storage"/>
    <s v="SAN"/>
    <x v="0"/>
    <s v="DGC AX4-5"/>
    <s v="FCNMM105200234"/>
    <s v="FCNMM105200234"/>
    <x v="81"/>
    <s v="Yes"/>
    <s v="IRDP ( AD - APPC Domain)22-H-25"/>
    <s v="10.70.56.24"/>
    <m/>
    <s v="Not available"/>
    <s v="Not available"/>
    <s v="2.23.50.5.711"/>
    <s v="2.23.50.5.711"/>
    <m/>
    <d v="2019-06-30T00:00:00"/>
    <s v="n/a"/>
    <s v="IRDP "/>
    <s v="COB"/>
    <s v="apachkwinc1090"/>
    <s v="RDP ( AD - APPC Domain)"/>
    <s v="unisphere ( Local ID)"/>
    <s v="APAC ECC Access Procedure"/>
    <n v="9884"/>
    <n v="35"/>
    <n v="1"/>
    <n v="4"/>
    <n v="0"/>
    <n v="31"/>
    <n v="0"/>
    <n v="0"/>
    <n v="0"/>
    <n v="0"/>
    <n v="0"/>
    <n v="0"/>
    <n v="0"/>
    <s v="r1_0"/>
    <s v="NA"/>
    <s v="NA"/>
    <s v="NA"/>
    <s v="NA"/>
    <s v="NA"/>
    <s v="NA"/>
    <s v="NA"/>
    <s v="Yes"/>
    <s v="No"/>
    <s v="Yes"/>
    <s v="YES"/>
    <s v="Nisha, Vasanthan"/>
    <m/>
    <m/>
  </r>
  <r>
    <s v="FCNMM110300136"/>
    <x v="6"/>
    <s v="SYDNEY"/>
    <s v="2 PARK STREET"/>
    <s v="SAN Storage"/>
    <s v="SAN"/>
    <x v="0"/>
    <s v="DGC AX4-5"/>
    <s v="FCNMM110300136"/>
    <s v="FCNMM110300136"/>
    <x v="82"/>
    <s v="Yes"/>
    <s v="26.6.1"/>
    <s v="169.191.99.175"/>
    <d v="2011-04-01T00:00:00"/>
    <d v="2015-03-31T00:00:00"/>
    <s v="n/a"/>
    <s v="2.23.50.5.711"/>
    <s v="2.23.50.5.711"/>
    <m/>
    <d v="2019-06-30T00:00:00"/>
    <s v="n/a"/>
    <s v="26.6."/>
    <s v="PROD"/>
    <s v="apacsgwinp1092"/>
    <s v="RDP ( AD - APPC Domain)"/>
    <s v="navishere ( Local ID)"/>
    <s v="APAC ECC Access Procedure"/>
    <n v="14084"/>
    <n v="49"/>
    <n v="1"/>
    <n v="4"/>
    <n v="0"/>
    <n v="45"/>
    <n v="0"/>
    <n v="0"/>
    <n v="0"/>
    <n v="0"/>
    <n v="0"/>
    <n v="0"/>
    <n v="0"/>
    <s v="r1_0"/>
    <s v="NA"/>
    <s v="NA"/>
    <s v="NA"/>
    <s v="NA"/>
    <s v="NA"/>
    <s v="NA"/>
    <s v="NA"/>
    <s v="Yes"/>
    <s v="No"/>
    <s v="Yes"/>
    <s v="NO"/>
    <s v="Nisha, Vasanthan"/>
    <m/>
    <m/>
  </r>
  <r>
    <s v="FCN00114100106"/>
    <x v="1"/>
    <s v="HONG KONG"/>
    <s v="399 CHAI WAN RORDP ( AD - APPC Domain), CHAI WAN"/>
    <s v="SAN Storage"/>
    <s v="SAN"/>
    <x v="0"/>
    <s v="DGC CX4-120C"/>
    <s v="FCN00114100106"/>
    <s v="FCN00114100106"/>
    <x v="83"/>
    <s v="Yes"/>
    <s v="IRDP ( AD - APPC Domain)23-E-13"/>
    <s v="169.181.159.133"/>
    <d v="2011-11-24T00:00:00"/>
    <d v="2015-11-23T00:00:00"/>
    <s v="SAN"/>
    <s v="04.30.000.5.526"/>
    <s v="04.30.000.5.526"/>
    <m/>
    <d v="2016-12-31T00:00:00"/>
    <s v="n/a"/>
    <s v="IRDP "/>
    <s v="PROD"/>
    <s v="apachkwinc1090"/>
    <s v="RDP ( AD - APPC Domain)"/>
    <s v="unisphere ( LDAP - APAC Domain)"/>
    <s v="APAC ECC Access Procedure"/>
    <n v="35592"/>
    <n v="39"/>
    <n v="2"/>
    <n v="0"/>
    <n v="0"/>
    <n v="6"/>
    <n v="0"/>
    <n v="0"/>
    <n v="0"/>
    <n v="0"/>
    <n v="33"/>
    <n v="0"/>
    <n v="0"/>
    <s v="r1_0,r6"/>
    <s v="NA"/>
    <s v="NA"/>
    <s v="NA"/>
    <s v="NA"/>
    <s v="NA"/>
    <s v="NA"/>
    <s v="NA"/>
    <s v="Yes"/>
    <s v="No"/>
    <s v="Yes"/>
    <s v="YES"/>
    <s v="Nisha, Vasanthan"/>
    <m/>
    <m/>
  </r>
  <r>
    <s v="SL7FJ110800006"/>
    <x v="1"/>
    <s v="HONG KONG"/>
    <s v="399 CHAI WAN RORDP ( AD - APPC Domain), CHAI WAN"/>
    <s v="SAN Storage"/>
    <s v="SAN"/>
    <x v="0"/>
    <s v="DGC AX4-5"/>
    <s v="SL7FJ110800006"/>
    <s v="SL7FJ110800006"/>
    <x v="84"/>
    <s v="Yes"/>
    <s v="IRDP ( AD - APPC Domain)23-E-12"/>
    <s v="169.181.159.118"/>
    <d v="2011-11-14T00:00:00"/>
    <d v="2015-11-13T00:00:00"/>
    <s v="SAN"/>
    <s v="2.23.50.5.711"/>
    <s v="2.23.50.5.711"/>
    <m/>
    <d v="2019-06-30T00:00:00"/>
    <s v="n/a"/>
    <s v="IRDP "/>
    <s v="PROD"/>
    <s v="apachkwinc1090"/>
    <s v="RDP ( AD - APPC Domain)"/>
    <s v="navishere ( Local ID)"/>
    <s v="APAC ECC Access Procedure"/>
    <n v="15900"/>
    <n v="53"/>
    <n v="1"/>
    <n v="0"/>
    <n v="0"/>
    <n v="53"/>
    <n v="0"/>
    <n v="0"/>
    <n v="0"/>
    <n v="0"/>
    <n v="0"/>
    <n v="0"/>
    <n v="0"/>
    <s v="r1_0"/>
    <s v="NA"/>
    <s v="NA"/>
    <s v="NA"/>
    <s v="NA"/>
    <s v="NA"/>
    <s v="NA"/>
    <s v="NA"/>
    <s v="Yes"/>
    <s v="No"/>
    <s v="Yes"/>
    <s v="YES"/>
    <s v="Nisha, Vasanthan"/>
    <m/>
    <m/>
  </r>
  <r>
    <s v="SL7FJ110200014"/>
    <x v="1"/>
    <s v="HONG KONG"/>
    <s v="399 CHAI WAN RORDP ( AD - APPC Domain), CHAI WAN"/>
    <s v="SAN Storage"/>
    <s v="SAN"/>
    <x v="0"/>
    <s v="DGC AX4-5"/>
    <s v="SL7FJ110200014"/>
    <s v="SL7FJ110200014"/>
    <x v="85"/>
    <s v="Yes"/>
    <s v="IRDP ( AD - APPC Domain)23-E-12"/>
    <s v="169.181.159.116"/>
    <d v="2011-11-14T00:00:00"/>
    <d v="2015-11-13T00:00:00"/>
    <s v="SAN"/>
    <s v="2.23.50.5.711"/>
    <s v="2.23.50.5.711"/>
    <m/>
    <d v="2019-06-30T00:00:00"/>
    <s v="n/a"/>
    <s v="IRDP "/>
    <s v="COB"/>
    <s v="apachkwinc1090"/>
    <s v="RDP ( AD - APPC Domain)"/>
    <s v="navishere ( Local ID)"/>
    <s v="APAC ECC Access Procedure"/>
    <n v="15900"/>
    <n v="53"/>
    <n v="1"/>
    <n v="0"/>
    <n v="0"/>
    <n v="53"/>
    <n v="0"/>
    <n v="0"/>
    <n v="0"/>
    <n v="0"/>
    <n v="0"/>
    <n v="0"/>
    <n v="0"/>
    <s v="r1_0"/>
    <s v="NA"/>
    <s v="NA"/>
    <s v="NA"/>
    <s v="NA"/>
    <s v="NA"/>
    <s v="NA"/>
    <s v="NA"/>
    <s v="Yes"/>
    <s v="No"/>
    <s v="Yes"/>
    <s v="YES"/>
    <s v="Nisha, Vasanthan"/>
    <m/>
    <m/>
  </r>
  <r>
    <s v="FCNMM121200094"/>
    <x v="6"/>
    <s v="SYDNEY"/>
    <s v="2 PARK ST._x000a_SYDNEY,NSW 2000 AU"/>
    <s v="SAN Storage"/>
    <s v="SAN"/>
    <x v="0"/>
    <s v="DGC AX4-5"/>
    <s v="FCNMM121200094"/>
    <s v="FCNMM121200094"/>
    <x v="86"/>
    <s v="Yes"/>
    <s v="11 – C – 5"/>
    <s v="169.191.101.48"/>
    <d v="2010-05-10T00:00:00"/>
    <d v="2014-05-10T00:00:00"/>
    <m/>
    <s v="2.23.50.5.711"/>
    <s v="2.23.50.5.711"/>
    <m/>
    <d v="2019-06-30T00:00:00"/>
    <s v="n/a"/>
    <s v="11 – "/>
    <s v="PROD"/>
    <s v="apacsgwinp1092"/>
    <s v="RDP ( AD - APPC Domain)"/>
    <s v="navishere ( Local ID)"/>
    <s v="APAC ECC Access Procedure"/>
    <n v="5458"/>
    <n v="30"/>
    <n v="2"/>
    <n v="23"/>
    <n v="0"/>
    <n v="7"/>
    <n v="0"/>
    <n v="0"/>
    <n v="0"/>
    <n v="0"/>
    <n v="0"/>
    <n v="0"/>
    <n v="0"/>
    <s v="r1_0"/>
    <s v="NA"/>
    <s v="NA"/>
    <s v="NA"/>
    <s v="NA"/>
    <s v="NA"/>
    <s v="NA"/>
    <s v="NA"/>
    <s v="Yes"/>
    <s v="No"/>
    <s v="Yes"/>
    <s v="NO"/>
    <s v="Nisha, Vasanthan"/>
    <m/>
    <m/>
  </r>
  <r>
    <s v="FCN00112200066"/>
    <x v="2"/>
    <s v="BEIJING"/>
    <s v="NO. 6, WUDINGHOU STREET, XICHENG DISTRICT"/>
    <s v="SAN Storage"/>
    <s v="SAN"/>
    <x v="0"/>
    <s v="DGC CX4-480"/>
    <s v="FCN00112200066"/>
    <s v="FCN00112200066"/>
    <x v="87"/>
    <s v="Yes"/>
    <s v="H05/17 floor"/>
    <s v="10.183.29.195"/>
    <d v="2011-08-25T00:00:00"/>
    <d v="2015-08-24T00:00:00"/>
    <s v="n/a"/>
    <s v="04.30.000.5.526"/>
    <s v="04.30.000.5.526"/>
    <m/>
    <d v="2016-12-31T00:00:00"/>
    <s v="n/a"/>
    <s v="H05/1"/>
    <s v="10"/>
    <s v="apacsgwinp1092"/>
    <s v="RDP ( AD - APPC Domain)"/>
    <s v="unisphere ( LDAP - APAC Domain)"/>
    <s v="APAC ECC Access Procedure"/>
    <n v="21750"/>
    <n v="50"/>
    <n v="2"/>
    <n v="0"/>
    <n v="0"/>
    <n v="5"/>
    <n v="0"/>
    <n v="45"/>
    <n v="0"/>
    <n v="0"/>
    <n v="0"/>
    <n v="0"/>
    <n v="0"/>
    <s v="r6"/>
    <s v="NA"/>
    <s v="NA"/>
    <s v="NA"/>
    <s v="NA"/>
    <s v="NA"/>
    <s v="NA"/>
    <s v="NA"/>
    <s v="Yes"/>
    <s v="No"/>
    <s v="Yes"/>
    <s v="YES"/>
    <s v="Nisha, Vasanthan"/>
    <m/>
    <m/>
  </r>
  <r>
    <s v="FCNMM115000071"/>
    <x v="2"/>
    <s v="SHANGHAI"/>
    <s v="5678 YANGGAO SOUTH RORDP ( AD - APPC Domain)"/>
    <s v="SAN Storage"/>
    <s v="SAN"/>
    <x v="0"/>
    <s v="DGC AX4-5"/>
    <s v="FCNMM115000071"/>
    <s v="FCNMM115000071"/>
    <x v="88"/>
    <s v="Yes"/>
    <s v="Not Available"/>
    <s v="10.70.232.54"/>
    <d v="2012-02-01T00:00:00"/>
    <d v="2016-01-31T00:00:00"/>
    <d v="2016-01-31T00:00:00"/>
    <s v="2.23.50.5.711"/>
    <s v="2.23.50.5.711"/>
    <m/>
    <d v="2019-06-30T00:00:00"/>
    <s v="n/a"/>
    <s v="Not A"/>
    <s v="PROD"/>
    <s v="apacsgwinp1092"/>
    <s v="RDP ( AD - APPC Domain)"/>
    <s v="navishere ( Local ID)"/>
    <s v="APAC ECC Access Procedure"/>
    <n v="15284"/>
    <n v="53"/>
    <n v="1"/>
    <n v="4"/>
    <n v="0"/>
    <n v="49"/>
    <n v="0"/>
    <n v="0"/>
    <n v="0"/>
    <n v="0"/>
    <n v="0"/>
    <n v="0"/>
    <n v="0"/>
    <s v="r1_0"/>
    <s v="NA"/>
    <s v="NA"/>
    <s v="NA"/>
    <s v="NA"/>
    <s v="NA"/>
    <s v="NA"/>
    <s v="NA"/>
    <s v="Yes"/>
    <s v="No"/>
    <s v="Yes"/>
    <s v="YES"/>
    <s v="Nisha, Vasanthan"/>
    <m/>
    <m/>
  </r>
  <r>
    <s v="SL7FJ110200003"/>
    <x v="0"/>
    <s v="SINGAPORE"/>
    <s v="SG Cintech II"/>
    <s v="SAN Storage"/>
    <s v="SAN"/>
    <x v="0"/>
    <s v="DGC AX4-5"/>
    <s v="SGCNAX003"/>
    <s v="SL7FJ110200003"/>
    <x v="89"/>
    <s v="Yes"/>
    <s v="CT2B1-E125 Row 36"/>
    <s v="10.70.96.48"/>
    <m/>
    <s v="Not available"/>
    <d v="2014-01-01T00:00:00"/>
    <s v="2.23.50.5.711"/>
    <s v="2.23.50.5.711"/>
    <m/>
    <d v="2019-06-30T00:00:00"/>
    <s v="n/a"/>
    <s v="CT2B1"/>
    <s v="PROD"/>
    <s v="apacsgwinp1092"/>
    <s v="RDP ( AD - APPC Domain)"/>
    <s v="navishere ( Local ID)"/>
    <s v="APAC ECC Access Procedure"/>
    <n v="15900"/>
    <n v="53"/>
    <n v="1"/>
    <n v="0"/>
    <n v="0"/>
    <n v="53"/>
    <n v="0"/>
    <n v="0"/>
    <n v="0"/>
    <n v="0"/>
    <n v="0"/>
    <n v="0"/>
    <n v="0"/>
    <s v="r1_0"/>
    <s v="NA"/>
    <s v="NA"/>
    <s v="NA"/>
    <s v="NA"/>
    <s v="NA"/>
    <s v="NA"/>
    <s v="NA"/>
    <s v="NA"/>
    <s v="NA"/>
    <s v="Yes"/>
    <s v="YES"/>
    <s v="Nisha, Vasanthan"/>
    <m/>
    <m/>
  </r>
  <r>
    <s v="SL7FJ110200009"/>
    <x v="0"/>
    <s v="SINGAPORE"/>
    <s v="SG Cintech II"/>
    <s v="SAN Storage"/>
    <s v="SAN"/>
    <x v="0"/>
    <s v="DGC AX4-5"/>
    <s v="SGCNAX009"/>
    <s v="SL7FJ110200009"/>
    <x v="90"/>
    <s v="Yes"/>
    <s v="CT2B1-E126 Row 36"/>
    <s v="10.70.96.52"/>
    <m/>
    <s v="Not available"/>
    <d v="2014-01-01T00:00:00"/>
    <s v="2.23.50.5.711"/>
    <s v="2.23.50.5.711"/>
    <m/>
    <d v="2019-06-30T00:00:00"/>
    <s v="n/a"/>
    <s v="CT2B1"/>
    <s v="PROD"/>
    <s v="apacsgwinp1092"/>
    <s v="RDP ( AD - APPC Domain)"/>
    <s v="navishere ( Local ID)"/>
    <s v="APAC ECC Access Procedure"/>
    <n v="8700"/>
    <n v="29"/>
    <n v="1"/>
    <n v="0"/>
    <n v="0"/>
    <n v="29"/>
    <n v="0"/>
    <n v="0"/>
    <n v="0"/>
    <n v="0"/>
    <n v="0"/>
    <n v="0"/>
    <n v="0"/>
    <s v="r1_0"/>
    <s v="NA"/>
    <s v="NA"/>
    <s v="NA"/>
    <s v="NA"/>
    <s v="NA"/>
    <s v="NA"/>
    <s v="NA"/>
    <s v="NA"/>
    <s v="NA"/>
    <s v="Yes"/>
    <s v="YES"/>
    <s v="Nisha, Vasanthan"/>
    <m/>
    <m/>
  </r>
  <r>
    <s v="SL7FJ110200010"/>
    <x v="0"/>
    <s v="SINGAPORE"/>
    <s v="SG Cintech II"/>
    <s v="SAN Storage"/>
    <s v="SAN"/>
    <x v="0"/>
    <s v="DGC AX4-5"/>
    <s v="SGCNAX010"/>
    <s v="SL7FJ110200010"/>
    <x v="91"/>
    <s v="Yes"/>
    <s v="CT2B1-E125 Row 36"/>
    <s v="10.70.96.46"/>
    <m/>
    <s v="Not available"/>
    <d v="2014-01-01T00:00:00"/>
    <s v="2.23.50.5.711"/>
    <s v="2.23.50.5.711"/>
    <m/>
    <d v="2019-06-30T00:00:00"/>
    <s v="n/a"/>
    <s v="CT2B1"/>
    <s v="PROD"/>
    <s v="apacsgwinp1092"/>
    <s v="RDP ( AD - APPC Domain)"/>
    <s v="navishere ( Local ID)"/>
    <s v="APAC ECC Access Procedure"/>
    <n v="15900"/>
    <n v="53"/>
    <n v="1"/>
    <n v="0"/>
    <n v="0"/>
    <n v="53"/>
    <n v="0"/>
    <n v="0"/>
    <n v="0"/>
    <n v="0"/>
    <n v="0"/>
    <n v="0"/>
    <n v="0"/>
    <s v="r1_0"/>
    <s v="NA"/>
    <s v="NA"/>
    <s v="NA"/>
    <s v="NA"/>
    <s v="NA"/>
    <s v="NA"/>
    <s v="NA"/>
    <s v="NA"/>
    <s v="NA"/>
    <s v="Yes"/>
    <s v="YES"/>
    <s v="Nisha, Vasanthan"/>
    <m/>
    <m/>
  </r>
  <r>
    <s v="FCN00113601004"/>
    <x v="0"/>
    <s v="SINGAPORE"/>
    <s v="SG Cintech II"/>
    <s v="SAN Storage"/>
    <s v="SAN"/>
    <x v="0"/>
    <s v="DGC CX4-120"/>
    <s v="SGCNCX004"/>
    <s v="FCN00113601004"/>
    <x v="92"/>
    <s v="Yes"/>
    <s v="CT2B1-E124 Row 36"/>
    <s v="10.70.96.54"/>
    <m/>
    <s v="Not available"/>
    <d v="2014-01-01T00:00:00"/>
    <s v="04.30.000.5.526"/>
    <s v="04.30.000.5.526"/>
    <m/>
    <d v="2016-12-31T00:00:00"/>
    <s v="n/a"/>
    <s v="CT2B1"/>
    <s v="PROD"/>
    <s v="apacsgwinp1092"/>
    <s v="RDP ( AD - APPC Domain)"/>
    <s v="unisphere ( LDAP - APAC Domain)"/>
    <s v="APAC ECC Access Procedure"/>
    <n v="102152"/>
    <n v="104"/>
    <n v="3"/>
    <n v="0"/>
    <n v="0"/>
    <n v="6"/>
    <n v="0"/>
    <n v="0"/>
    <n v="0"/>
    <n v="0"/>
    <n v="98"/>
    <n v="0"/>
    <n v="0"/>
    <s v="r1_0,r6"/>
    <s v="NA"/>
    <s v="NA"/>
    <s v="NA"/>
    <s v="NA"/>
    <s v="NA"/>
    <s v="NA"/>
    <s v="NA"/>
    <s v="NA"/>
    <s v="NA"/>
    <s v="Yes"/>
    <s v="YES"/>
    <s v="Nisha, Vasanthan"/>
    <m/>
    <m/>
  </r>
  <r>
    <n v="53643"/>
    <x v="0"/>
    <s v="SINGAPORE"/>
    <s v="75 SCIENCE PARK DRIVE, SINGAPORE SCIENCE PARK I"/>
    <s v="SAN Storage"/>
    <s v="SAN"/>
    <x v="2"/>
    <s v="HDS VSP"/>
    <s v="SGOCH02R53643"/>
    <n v="53643"/>
    <x v="16"/>
    <s v="Non EMC"/>
    <s v="CT-B1-S-45-46-47"/>
    <s v="172.19.107.109 - 110"/>
    <d v="2011-05-13T00:00:00"/>
    <d v="2015-05-31T00:00:00"/>
    <d v="2011-06-01T00:00:00"/>
    <s v="70-06-13-00/00"/>
    <s v="70-06-13-00/20"/>
    <m/>
    <s v="0-Jan-00"/>
    <s v="n/a"/>
    <s v="CT-B1"/>
    <s v="PROD"/>
    <s v="apacsgwinp1091/1092"/>
    <s v="RDP ( AD - APPC Domain)"/>
    <s v="Device Manager "/>
    <s v="Device Manager "/>
    <n v="196544"/>
    <n v="688"/>
    <n v="10"/>
    <n v="64"/>
    <n v="0"/>
    <n v="624"/>
    <n v="0"/>
    <n v="0"/>
    <n v="0"/>
    <n v="0"/>
    <s v="RAID6(6D+2P)"/>
    <s v="NA"/>
    <n v="128"/>
    <s v="NA"/>
    <s v="NA"/>
    <s v="NA"/>
    <s v="NA"/>
    <s v="NA"/>
    <m/>
    <m/>
    <m/>
    <s v="Yes"/>
    <s v="No"/>
    <s v="Yes"/>
    <s v="YES"/>
    <s v="Robin, Dayanand"/>
    <m/>
    <m/>
  </r>
  <r>
    <n v="53630"/>
    <x v="0"/>
    <s v="SINGAPORE"/>
    <s v="75 SCIENCE PARK DRIVE, SINGAPORE SCIENCE PARK I"/>
    <s v="SAN Storage"/>
    <s v="SAN"/>
    <x v="2"/>
    <s v="HDS VSP"/>
    <s v="SGOCH003R53630"/>
    <n v="53630"/>
    <x v="16"/>
    <s v="Non EMC"/>
    <s v="CT-B1-S-48-49"/>
    <s v="172.19.107.105 - 106"/>
    <d v="2011-05-13T00:00:00"/>
    <d v="2015-05-31T00:00:00"/>
    <d v="2011-06-01T00:00:00"/>
    <s v="70-06-13-00/00"/>
    <s v="70-06-13-00/20"/>
    <m/>
    <s v="0-Jan-00"/>
    <s v="n/a"/>
    <s v="CT-B1"/>
    <s v="PROD"/>
    <s v="apacsgwinp1091/1092"/>
    <s v="RDP ( AD - APPC Domain)"/>
    <s v="Device Manager "/>
    <s v="Device Manager "/>
    <n v="107808"/>
    <n v="384"/>
    <n v="10"/>
    <n v="48"/>
    <n v="0"/>
    <n v="336"/>
    <n v="0"/>
    <n v="0"/>
    <n v="0"/>
    <n v="0"/>
    <s v="RAID6(6D+2P)"/>
    <s v="NA"/>
    <n v="64"/>
    <s v="NA"/>
    <s v="NA"/>
    <s v="NA"/>
    <s v="NA"/>
    <s v="NA"/>
    <m/>
    <m/>
    <m/>
    <s v="Yes"/>
    <s v="No"/>
    <s v="Yes"/>
    <s v="YES"/>
    <s v="Robin, Dayanand"/>
    <m/>
    <m/>
  </r>
  <r>
    <n v="53584"/>
    <x v="0"/>
    <s v="SINGAPORE"/>
    <s v="75 SCIENCE PARK DRIVE, SINGAPORE SCIENCE PARK I"/>
    <s v="SAN Storage"/>
    <s v="SAN"/>
    <x v="2"/>
    <s v="HDS VSP"/>
    <s v="SGOCH004R53584"/>
    <n v="53584"/>
    <x v="16"/>
    <s v="Non EMC"/>
    <s v="CT-B1-S-40-41"/>
    <s v="172.19.107.100 - 101"/>
    <d v="2011-05-13T00:00:00"/>
    <d v="2015-05-31T00:00:00"/>
    <d v="2011-06-01T00:00:00"/>
    <s v="70-06-13-00/00"/>
    <s v="70-06-13-00/20"/>
    <m/>
    <s v="0-Jan-00"/>
    <s v="n/a"/>
    <s v="CT-B1"/>
    <s v="PROD"/>
    <s v="apacsgwinp1091/1092"/>
    <s v="RDP ( AD - APPC Domain)"/>
    <s v="Device Manager "/>
    <s v="Device Manager "/>
    <n v="76608"/>
    <n v="280"/>
    <n v="10"/>
    <n v="48"/>
    <n v="0"/>
    <n v="232"/>
    <n v="0"/>
    <n v="0"/>
    <n v="0"/>
    <n v="0"/>
    <s v="RAID6(6D+2P)"/>
    <s v="NA"/>
    <n v="64"/>
    <s v="NA"/>
    <s v="NA"/>
    <s v="NA"/>
    <s v="NA"/>
    <s v="NA"/>
    <m/>
    <m/>
    <m/>
    <s v="Yes"/>
    <s v="No"/>
    <s v="Yes"/>
    <s v="YES"/>
    <s v="Robin, Dayanand"/>
    <m/>
    <m/>
  </r>
  <r>
    <n v="53762"/>
    <x v="0"/>
    <s v="SINGAPORE"/>
    <s v="75 SCIENCE PARK DRIVE, SINGAPORE SCIENCE PARK I"/>
    <s v="SAN Storage"/>
    <s v="SAN"/>
    <x v="2"/>
    <s v="HDS VSP"/>
    <s v="SGOCH001R53762"/>
    <n v="53762"/>
    <x v="16"/>
    <s v="Non EMC"/>
    <s v="CT-B1-S-42-43-44"/>
    <s v="172.19.107.107 - 108"/>
    <d v="2011-05-13T00:00:00"/>
    <d v="2015-05-31T00:00:00"/>
    <d v="2011-06-01T00:00:00"/>
    <s v="70-06-13-00/00"/>
    <s v="70-06-13-00/20"/>
    <m/>
    <s v="0-Jan-00"/>
    <s v="n/a"/>
    <s v="CT-B1"/>
    <s v="PROD"/>
    <s v="apacsgwinp1091/1092"/>
    <s v="RDP ( AD - APPC Domain)"/>
    <s v="Device Manager "/>
    <s v="Device Manager "/>
    <n v="239744"/>
    <n v="832"/>
    <n v="10"/>
    <n v="64"/>
    <n v="0"/>
    <n v="768"/>
    <n v="0"/>
    <n v="0"/>
    <n v="0"/>
    <n v="0"/>
    <s v="RAID6(6D+2P)"/>
    <s v="NA"/>
    <n v="128"/>
    <s v="NA"/>
    <s v="NA"/>
    <s v="NA"/>
    <s v="NA"/>
    <s v="NA"/>
    <m/>
    <m/>
    <m/>
    <s v="Yes"/>
    <s v="No"/>
    <s v="Yes"/>
    <s v="YES"/>
    <s v="Robin, Dayanand"/>
    <m/>
    <m/>
  </r>
  <r>
    <n v="53744"/>
    <x v="0"/>
    <s v="SINGAPORE"/>
    <s v="75 SCIENCE PARK DRIVE, SINGAPORE SCIENCE PARK I"/>
    <s v="SAN Storage"/>
    <s v="SAN"/>
    <x v="2"/>
    <s v="HDS VSP"/>
    <s v="SGOCH001N53744"/>
    <n v="53744"/>
    <x v="16"/>
    <s v="Non EMC"/>
    <s v="CT-B1-S-52"/>
    <s v="172.19.107.111 - 112"/>
    <d v="2011-05-13T00:00:00"/>
    <d v="2015-05-31T00:00:00"/>
    <d v="2011-06-01T00:00:00"/>
    <s v="70-06-13-00/20"/>
    <s v="70-06-13-00/20"/>
    <m/>
    <s v="0-Jan-00"/>
    <s v="n/a"/>
    <s v="CT-B1"/>
    <s v="UAT"/>
    <s v="apachkwinc1090"/>
    <s v="RDP ( AD - APPC Domain)"/>
    <s v="Device Manager "/>
    <s v="Device Manager "/>
    <n v="28800"/>
    <n v="56"/>
    <n v="4"/>
    <n v="0"/>
    <n v="0"/>
    <n v="16"/>
    <n v="0"/>
    <n v="0"/>
    <n v="40"/>
    <n v="0"/>
    <s v="RAID6(6D+2P)"/>
    <s v="NA"/>
    <n v="64"/>
    <s v="NA"/>
    <s v="NA"/>
    <s v="NA"/>
    <s v="NA"/>
    <s v="NA"/>
    <m/>
    <m/>
    <m/>
    <s v="Yes"/>
    <s v="No"/>
    <s v="Yes"/>
    <s v="YES"/>
    <s v="Robin, Dayanand"/>
    <m/>
    <m/>
  </r>
  <r>
    <n v="53789"/>
    <x v="1"/>
    <s v="HONG KONG"/>
    <s v="399 CHAI WAN ROAD, CHAI WAN"/>
    <s v="SAN Storage"/>
    <s v="SAN"/>
    <x v="2"/>
    <s v="HDS VSP"/>
    <s v="HKOAH002R53789"/>
    <n v="53789"/>
    <x v="93"/>
    <s v="Non EMC"/>
    <s v="AST4-DC2-Z001-002-003"/>
    <s v="10.186.172.138 -139"/>
    <d v="2011-05-13T00:00:00"/>
    <d v="2015-05-31T00:00:00"/>
    <d v="2011-06-01T00:00:00"/>
    <s v="70-06-13-00/00"/>
    <s v="70-06-13-00/20"/>
    <m/>
    <s v="0-Jan-00"/>
    <s v="n/a"/>
    <s v="AST4-"/>
    <s v="COB"/>
    <s v="apachkwinc1090"/>
    <s v="RDP ( AD - APPC Domain)"/>
    <s v="Device Manager "/>
    <s v="Device Manager "/>
    <n v="302144"/>
    <n v="808"/>
    <n v="16"/>
    <n v="64"/>
    <n v="0"/>
    <n v="512"/>
    <n v="0"/>
    <n v="0"/>
    <n v="232"/>
    <n v="0"/>
    <s v="RAID6(6D+2P)"/>
    <s v="NA"/>
    <n v="128"/>
    <s v="NA"/>
    <s v="NA"/>
    <s v="NA"/>
    <s v="NA"/>
    <s v="NA"/>
    <m/>
    <m/>
    <m/>
    <s v="Yes"/>
    <s v="No"/>
    <s v="Yes"/>
    <s v="YES"/>
    <s v="Robin, Dayanand"/>
    <m/>
    <m/>
  </r>
  <r>
    <n v="53796"/>
    <x v="1"/>
    <s v="HONG KONG"/>
    <s v="399 CHAI WAN ROAD, CHAI WAN"/>
    <s v="SAN Storage"/>
    <s v="SAN"/>
    <x v="2"/>
    <s v="HDS VSP"/>
    <s v="HKOAH004R53796"/>
    <n v="53796"/>
    <x v="93"/>
    <s v="Non EMC"/>
    <s v="AST4-DC2-Z006-007"/>
    <s v="10.186.172.136 -137"/>
    <d v="2011-05-13T00:00:00"/>
    <d v="2015-05-31T00:00:00"/>
    <d v="2011-06-01T00:00:00"/>
    <s v="70-06-13-00/00"/>
    <s v="70-06-13-00/20"/>
    <m/>
    <s v="0-Jan-00"/>
    <s v="n/a"/>
    <s v="AST4-"/>
    <s v="COB"/>
    <s v="apachkwinc1090"/>
    <s v="RDP ( AD - APPC Domain)"/>
    <s v="Device Manager "/>
    <s v="Device Manager "/>
    <n v="88608"/>
    <n v="256"/>
    <n v="14"/>
    <n v="48"/>
    <n v="0"/>
    <n v="144"/>
    <n v="0"/>
    <n v="0"/>
    <n v="64"/>
    <n v="0"/>
    <s v="RAID6(6D+2P)"/>
    <s v="NA"/>
    <n v="64"/>
    <s v="NA"/>
    <s v="NA"/>
    <s v="NA"/>
    <s v="NA"/>
    <s v="NA"/>
    <m/>
    <m/>
    <m/>
    <s v="Yes"/>
    <s v="No"/>
    <s v="Yes"/>
    <s v="YES"/>
    <s v="Robin, Dayanand"/>
    <m/>
    <m/>
  </r>
  <r>
    <n v="53799"/>
    <x v="1"/>
    <s v="HONG KONG"/>
    <s v="399 CHAI WAN ROAD, CHAI WAN"/>
    <s v="SAN Storage"/>
    <s v="SAN"/>
    <x v="2"/>
    <s v="HDS VSP"/>
    <s v="HKOAH001N53799"/>
    <n v="53799"/>
    <x v="93"/>
    <s v="Non EMC"/>
    <s v="AST4-DC2-Z004"/>
    <s v="10.186.172.140 -141"/>
    <d v="2011-05-13T00:00:00"/>
    <d v="2015-05-31T00:00:00"/>
    <d v="2011-06-01T00:00:00"/>
    <s v="70-06-13-00/20"/>
    <s v="70-06-13-00/20"/>
    <m/>
    <s v="0-Jan-00"/>
    <s v="n/a"/>
    <s v="AST4-"/>
    <s v="UAT"/>
    <s v="apachkwinc1090"/>
    <s v="RDP ( AD - APPC Domain)"/>
    <s v="Device Manager "/>
    <s v="Device Manager "/>
    <n v="417600"/>
    <n v="696"/>
    <n v="12"/>
    <n v="0"/>
    <n v="0"/>
    <n v="0"/>
    <n v="0"/>
    <n v="0"/>
    <n v="696"/>
    <n v="0"/>
    <s v="RAID6(6D+2P)"/>
    <s v="NA"/>
    <n v="64"/>
    <s v="NA"/>
    <s v="NA"/>
    <s v="NA"/>
    <s v="NA"/>
    <s v="NA"/>
    <m/>
    <m/>
    <m/>
    <s v="Yes"/>
    <s v="No"/>
    <s v="Yes"/>
    <s v="YES"/>
    <s v="Robin, Dayanand"/>
    <m/>
    <m/>
  </r>
  <r>
    <n v="53587"/>
    <x v="1"/>
    <s v="HONG KONG"/>
    <s v="399 CHAI WAN ROAD, CHAI WAN"/>
    <s v="SAN Storage"/>
    <s v="SAN"/>
    <x v="2"/>
    <s v="HDS VSP"/>
    <s v="HKOIH001R53587"/>
    <n v="53587"/>
    <x v="93"/>
    <s v="Non EMC"/>
    <s v="HK iRDP ( AD - APPC Domain) L27-Z-18-19-20"/>
    <s v=" 172.19.233.27"/>
    <d v="2011-05-13T00:00:00"/>
    <d v="2015-05-31T00:00:00"/>
    <d v="2011-06-01T00:00:00"/>
    <s v="70-06-13-00/00"/>
    <s v="70-06-13-00/20"/>
    <m/>
    <s v="0-Jan-00"/>
    <s v="n/a"/>
    <s v="HK iR"/>
    <s v="COB"/>
    <s v="apachkwinc1090"/>
    <s v="RDP ( AD - APPC Domain)"/>
    <s v="Device Manager "/>
    <s v="Device Manager "/>
    <n v="302144"/>
    <n v="800"/>
    <n v="16"/>
    <n v="64"/>
    <n v="0"/>
    <n v="496"/>
    <n v="0"/>
    <n v="0"/>
    <n v="240"/>
    <n v="0"/>
    <s v="RAID6(6D+2P)"/>
    <s v="NA"/>
    <n v="128"/>
    <s v="NA"/>
    <s v="NA"/>
    <s v="NA"/>
    <s v="NA"/>
    <s v="NA"/>
    <m/>
    <m/>
    <m/>
    <s v="Yes"/>
    <s v="No"/>
    <s v="Yes"/>
    <s v="YES"/>
    <s v="Robin, Dayanand"/>
    <m/>
    <m/>
  </r>
  <r>
    <n v="53732"/>
    <x v="1"/>
    <s v="HONG KONG"/>
    <s v="399 CHAI WAN ROAD, CHAI WAN"/>
    <s v="SAN Storage"/>
    <s v="SAN"/>
    <x v="2"/>
    <s v="HDS VSP"/>
    <s v="HKOIH003R53732"/>
    <n v="53732"/>
    <x v="93"/>
    <s v="Non EMC"/>
    <s v="HK iRDP ( AD - APPC Domain) L27-Z-16-17"/>
    <s v="172.19.233.26"/>
    <d v="2011-05-13T00:00:00"/>
    <d v="2015-05-31T00:00:00"/>
    <d v="2011-06-01T00:00:00"/>
    <s v="70-06-13-00/00"/>
    <s v="70-06-13-00/20"/>
    <m/>
    <s v="0-Jan-00"/>
    <s v="n/a"/>
    <s v="HK iR"/>
    <s v="COB"/>
    <s v="apachkwinc1090"/>
    <s v="RDP ( AD - APPC Domain)"/>
    <s v="Device Manager "/>
    <s v="Device Manager "/>
    <n v="227808"/>
    <n v="608"/>
    <n v="12"/>
    <n v="48"/>
    <n v="0"/>
    <n v="384"/>
    <n v="0"/>
    <n v="0"/>
    <n v="176"/>
    <n v="0"/>
    <s v="RAID6(6D+2P)"/>
    <s v="NA"/>
    <n v="64"/>
    <s v="NA"/>
    <s v="NA"/>
    <s v="NA"/>
    <s v="NA"/>
    <s v="NA"/>
    <m/>
    <m/>
    <m/>
    <s v="Yes"/>
    <s v="No"/>
    <s v="Yes"/>
    <s v="YES"/>
    <s v="Robin, Dayanand"/>
    <m/>
    <m/>
  </r>
  <r>
    <n v="53755"/>
    <x v="1"/>
    <s v="HONG KONG"/>
    <s v="399 CHAI WAN ROAD, CHAI WAN"/>
    <s v="SAN Storage"/>
    <s v="SAN"/>
    <x v="2"/>
    <s v="HDS VSP"/>
    <s v="HKOIH001N53755"/>
    <n v="53755"/>
    <x v="93"/>
    <s v="Non EMC"/>
    <s v="HK iRDP ( AD - APPC Domain) L27-Z-14-15"/>
    <s v="172.19.233.31"/>
    <d v="2011-05-13T00:00:00"/>
    <d v="2015-05-31T00:00:00"/>
    <d v="2011-06-01T00:00:00"/>
    <s v="70-06-13-00/20"/>
    <s v="70-06-13-00/20"/>
    <m/>
    <s v="0-Jan-00"/>
    <s v="n/a"/>
    <s v="HK iR"/>
    <s v="UAT"/>
    <s v="apachkwinc1090"/>
    <s v="RDP ( AD - APPC Domain)"/>
    <s v="Device Manager "/>
    <s v="Device Manager "/>
    <n v="304736"/>
    <n v="520"/>
    <n v="9"/>
    <n v="16"/>
    <n v="0"/>
    <n v="0"/>
    <n v="0"/>
    <n v="0"/>
    <n v="504"/>
    <n v="0"/>
    <s v="RAID6(6D+2P)"/>
    <s v="NA"/>
    <n v="64"/>
    <s v="NA"/>
    <s v="NA"/>
    <s v="NA"/>
    <s v="NA"/>
    <s v="NA"/>
    <m/>
    <m/>
    <m/>
    <s v="Yes"/>
    <s v="No"/>
    <s v="Yes"/>
    <s v="YES"/>
    <s v="Robin, Dayanand"/>
    <m/>
    <m/>
  </r>
  <r>
    <m/>
    <x v="0"/>
    <s v="SINGAPORE"/>
    <s v="75 SCIENCE PARK DRIVE, SINGAPORE SCIENCE PARK I"/>
    <s v="SAN Storage"/>
    <s v="SAN"/>
    <x v="2"/>
    <s v="HDS USPV"/>
    <s v="17395"/>
    <s v="17395"/>
    <x v="93"/>
    <s v="Non EMC"/>
    <s v="CT2"/>
    <s v="163.37.197.174"/>
    <m/>
    <m/>
    <m/>
    <s v="60-08-13-00/00"/>
    <s v="60-08-20-00/00"/>
    <m/>
    <m/>
    <m/>
    <s v="CT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1"/>
    <s v="HONG KONG"/>
    <s v="399 CHAI WAN ROAD, CHAI WAN"/>
    <s v="SAN Storage"/>
    <s v="SAN"/>
    <x v="2"/>
    <s v="HDS USPV"/>
    <s v="45141"/>
    <n v="45141"/>
    <x v="93"/>
    <s v="Non EMC"/>
    <s v="HK-25"/>
    <s v="172.19.232.202"/>
    <m/>
    <m/>
    <m/>
    <s v="60-08-13-00/00"/>
    <s v="60-08-20-00/00"/>
    <m/>
    <m/>
    <m/>
    <s v="HK-2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3"/>
    <s v="Chennai"/>
    <s v="Chennia"/>
    <s v="SAN Storage"/>
    <s v="SAN"/>
    <x v="2"/>
    <s v="HDS USPVM"/>
    <s v="37213"/>
    <s v="37213"/>
    <x v="16"/>
    <s v="Non EMC"/>
    <s v="Chennai"/>
    <s v="169.187.169.19"/>
    <m/>
    <m/>
    <m/>
    <s v="60-08-48-00/00"/>
    <m/>
    <m/>
    <m/>
    <m/>
    <s v="Chenn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448G68H"/>
    <x v="0"/>
    <s v="SINGAPORE"/>
    <s v="75 SCIENCE PARK DRIVE, SINGAPORE SCIENCE PARK I"/>
    <s v="SAN Switch"/>
    <s v="SAN"/>
    <x v="0"/>
    <s v="MDS 9513"/>
    <s v="MDS21CSW1"/>
    <s v="FOX1448G68H"/>
    <x v="94"/>
    <s v="Yes"/>
    <s v="CT2B1- Row 14 - E76  "/>
    <s v="163.36.168.76"/>
    <d v="2011-07-21T23:00:00"/>
    <d v="2015-07-20T00:00:00"/>
    <d v="2011-07-21T23:00:00"/>
    <s v="5.2(1)"/>
    <s v="5.2(8d)"/>
    <m/>
    <d v="2018-04-30T00:00:00"/>
    <s v="n/a"/>
    <s v="CT2 B1"/>
    <s v="PROD"/>
    <s v="ssunsmm01/apacsgexhmgtv01 / apachkexhmgtv01"/>
    <s v="ssh (KRB)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312"/>
    <m/>
    <n v="9"/>
    <m/>
    <n v="2"/>
    <m/>
    <s v="Yes"/>
    <s v="No"/>
    <s v="Yes"/>
    <s v="NA"/>
    <s v="Ganesh "/>
    <m/>
    <m/>
  </r>
  <r>
    <s v="FOX1549G4G2 "/>
    <x v="0"/>
    <s v="SINGAPORE"/>
    <s v="75 SCIENCE PARK DRIVE, SINGAPORE SCIENCE PARK I"/>
    <s v="SAN Switch"/>
    <s v="SAN"/>
    <x v="0"/>
    <s v="MDS 9513"/>
    <s v="MDS41CSW1"/>
    <s v="FOX1549G4G2"/>
    <x v="95"/>
    <s v="Yes"/>
    <s v="Row 21 -E-055AD"/>
    <s v="163.36.168.93"/>
    <d v="2012-07-13T00:00:00"/>
    <d v="2016-09-20T00:00:00"/>
    <d v="2012-07-13T00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0"/>
    <m/>
    <n v="10"/>
    <m/>
    <m/>
    <m/>
    <s v="Yes"/>
    <s v="No"/>
    <s v="Yes"/>
    <s v="NA"/>
    <s v="Ganesh "/>
    <m/>
    <m/>
  </r>
  <r>
    <s v="FOX1645Q07H "/>
    <x v="0"/>
    <s v="SINGAPORE"/>
    <s v="75 SCIENCE PARK DRIVE, SINGAPORE SCIENCE PARK I"/>
    <s v="SAN Switch"/>
    <s v="SAN"/>
    <x v="0"/>
    <s v="MDS 9513"/>
    <s v="MDS45CSW1"/>
    <s v="FOX1645Q07H"/>
    <x v="16"/>
    <m/>
    <s v="CT2B1-Row21-E-055AD"/>
    <s v="169.179.109.121"/>
    <d v="2013-05-11T22:00:00"/>
    <d v="2017-08-26T00:00:00"/>
    <d v="2013-05-11T22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92"/>
    <m/>
    <m/>
    <n v="6"/>
    <m/>
    <m/>
    <s v="Yes"/>
    <s v="No"/>
    <s v="Yes"/>
    <s v="NA"/>
    <s v="Ganesh "/>
    <m/>
    <m/>
  </r>
  <r>
    <s v="FOX1443GRM6"/>
    <x v="0"/>
    <s v="SINGAPORE"/>
    <s v="75 SCIENCE PARK DRIVE, SINGAPORE SCIENCE PARK I"/>
    <s v="SAN Switch"/>
    <s v="SAN"/>
    <x v="0"/>
    <s v="MDS 9513"/>
    <s v="MDS17SW2"/>
    <s v="FOX1443GRM6"/>
    <x v="96"/>
    <s v="Yes"/>
    <s v="CT2B1- Row 14 - E76  "/>
    <s v="163.36.168.101"/>
    <d v="2011-03-12T19:00:00"/>
    <d v="2015-03-11T00:00:00"/>
    <d v="2011-03-12T19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0"/>
    <m/>
    <n v="4"/>
    <m/>
    <n v="3"/>
    <m/>
    <s v="Yes"/>
    <s v="No"/>
    <s v="Yes"/>
    <s v="NA"/>
    <s v="Ganesh "/>
    <m/>
    <m/>
  </r>
  <r>
    <s v="FOX1516GHC4"/>
    <x v="0"/>
    <s v="SINGAPORE"/>
    <s v="75 SCIENCE PARK DRIVE, SINGAPORE SCIENCE PARK I"/>
    <s v="SAN Switch"/>
    <s v="SAN"/>
    <x v="0"/>
    <s v="MDS 9513"/>
    <s v="MDS25ESW1"/>
    <s v="FOX1516GHC4"/>
    <x v="97"/>
    <s v="Yes"/>
    <s v="CT2B1- Row 15 - E100"/>
    <s v="163.36.168.97"/>
    <d v="2011-07-12T00:00:00"/>
    <d v="2015-07-11T00:00:00"/>
    <d v="2011-07-12T00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408"/>
    <m/>
    <n v="3"/>
    <m/>
    <n v="7"/>
    <m/>
    <s v="Yes"/>
    <s v="No"/>
    <s v="Yes"/>
    <s v="NA"/>
    <s v="Ganesh "/>
    <m/>
    <m/>
  </r>
  <r>
    <s v="FOX1516GHC6"/>
    <x v="0"/>
    <s v="SINGAPORE"/>
    <s v="75 SCIENCE PARK DRIVE, SINGAPORE SCIENCE PARK I"/>
    <s v="SAN Switch"/>
    <s v="SAN"/>
    <x v="0"/>
    <s v="MDS 9513"/>
    <s v="MDS29ESW1"/>
    <s v="FOX1516GHC6"/>
    <x v="98"/>
    <s v="Yes"/>
    <s v="CT2B1- Row 15 - E100"/>
    <s v="163.36.168.99"/>
    <d v="2011-07-12T00:00:00"/>
    <d v="2015-07-11T00:00:00"/>
    <d v="2011-07-12T00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480"/>
    <m/>
    <m/>
    <m/>
    <n v="10"/>
    <m/>
    <s v="Yes"/>
    <s v="No"/>
    <s v="Yes"/>
    <s v="NA"/>
    <s v="Ganesh "/>
    <m/>
    <m/>
  </r>
  <r>
    <s v="FOX1149H2MH"/>
    <x v="0"/>
    <s v="SINGAPORE"/>
    <s v="75 SCIENCE PARK DRIVE, SINGAPORE SCIENCE PARK I"/>
    <s v="SAN Switch"/>
    <s v="SAN"/>
    <x v="0"/>
    <s v="MDS 9513"/>
    <s v="MDS05SW2"/>
    <s v="FOX1149H2MH"/>
    <x v="99"/>
    <s v="Yes"/>
    <s v="CT2L1-E163"/>
    <s v="163.36.171.157"/>
    <d v="2008-07-20T00:00:00"/>
    <d v="2013-12-31T00:00:00"/>
    <d v="2008-07-20T00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0"/>
    <m/>
    <n v="8"/>
    <m/>
    <n v="1"/>
    <m/>
    <s v="Yes"/>
    <s v="No"/>
    <s v="Yes"/>
    <s v="NA"/>
    <s v="Ganesh "/>
    <m/>
    <m/>
  </r>
  <r>
    <s v="FOX1210GS3N"/>
    <x v="0"/>
    <s v="SINGAPORE"/>
    <s v="75 SCIENCE PARK DRIVE, SINGAPORE SCIENCE PARK I"/>
    <s v="SAN Switch"/>
    <s v="SAN"/>
    <x v="0"/>
    <s v="MDS 9513"/>
    <s v="MDS09SW1"/>
    <s v="FOX1210GS3N"/>
    <x v="100"/>
    <s v="Yes"/>
    <s v="CT2B1-E3"/>
    <s v="163.36.171.163"/>
    <d v="2008-07-20T00:00:00"/>
    <d v="2013-12-31T00:00:00"/>
    <d v="2008-07-20T00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72"/>
    <m/>
    <n v="3"/>
    <m/>
    <m/>
    <m/>
    <s v="Yes"/>
    <s v="No"/>
    <s v="Yes"/>
    <s v="NA"/>
    <s v="Ganesh "/>
    <m/>
    <m/>
  </r>
  <r>
    <s v="FOX1210G5RT"/>
    <x v="0"/>
    <s v="SINGAPORE"/>
    <s v="75 SCIENCE PARK DRIVE, SINGAPORE SCIENCE PARK I"/>
    <s v="SAN Switch"/>
    <s v="SAN"/>
    <x v="0"/>
    <s v="MDS 9513"/>
    <s v="MDS09SW2"/>
    <s v="FOX1210G5RT"/>
    <x v="101"/>
    <s v="Yes"/>
    <s v="CT2B1-E3"/>
    <s v="163.36.171.165"/>
    <d v="2008-07-20T00:00:00"/>
    <d v="2013-12-31T00:00:00"/>
    <d v="2008-07-20T00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80"/>
    <n v="10"/>
    <m/>
    <m/>
    <m/>
    <m/>
    <s v="Yes"/>
    <s v="No"/>
    <s v="Yes"/>
    <s v="NA"/>
    <s v="Ganesh "/>
    <m/>
    <m/>
  </r>
  <r>
    <s v="FOX1147GMAA"/>
    <x v="0"/>
    <s v="SINGAPORE"/>
    <s v="75 SCIENCE PARK DRIVE, SINGAPORE SCIENCE PARK I"/>
    <s v="SAN Switch"/>
    <s v="SAN"/>
    <x v="0"/>
    <s v="MDS 9513"/>
    <s v="MDS05SW1"/>
    <s v="FOX1147GMAA"/>
    <x v="102"/>
    <s v="Yes"/>
    <s v="CT2L1-E163"/>
    <s v="163.36.171.155"/>
    <d v="2008-07-20T00:00:00"/>
    <d v="2013-12-31T00:00:00"/>
    <d v="2008-07-20T00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20"/>
    <m/>
    <n v="3"/>
    <m/>
    <n v="1"/>
    <m/>
    <s v="Yes"/>
    <s v="No"/>
    <s v="Yes"/>
    <s v="NA"/>
    <s v="Ganesh "/>
    <m/>
    <m/>
  </r>
  <r>
    <s v="FOX1448GFSJ"/>
    <x v="0"/>
    <s v="SINGAPORE"/>
    <s v="75 SCIENCE PARK DRIVE, SINGAPORE SCIENCE PARK I"/>
    <s v="SAN Switch"/>
    <s v="SAN"/>
    <x v="0"/>
    <s v="MDS 9513"/>
    <s v="MDS23CSW1"/>
    <s v="FOX1448GFSJ"/>
    <x v="103"/>
    <s v="Yes"/>
    <s v="CT2B1- Row 14 - E77  "/>
    <s v="163.36.168.96"/>
    <d v="2011-07-21T23:00:00"/>
    <d v="2015-07-20T00:00:00"/>
    <d v="2011-07-21T23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312"/>
    <m/>
    <n v="9"/>
    <m/>
    <n v="2"/>
    <m/>
    <s v="Yes"/>
    <s v="No"/>
    <s v="Yes"/>
    <s v="NA"/>
    <s v="Ganesh "/>
    <m/>
    <m/>
  </r>
  <r>
    <s v="FOX1549G4GA "/>
    <x v="0"/>
    <s v="SINGAPORE"/>
    <s v="75 SCIENCE PARK DRIVE, SINGAPORE SCIENCE PARK I"/>
    <s v="SAN Switch"/>
    <s v="SAN"/>
    <x v="0"/>
    <s v="MDS 9513"/>
    <s v="MDS43CSW1"/>
    <s v="FOX1549G4GA"/>
    <x v="104"/>
    <s v="Yes"/>
    <s v="Row 21-E-055AB"/>
    <s v="163.36.168.94"/>
    <d v="2012-07-13T00:00:00"/>
    <d v="2016-09-20T00:00:00"/>
    <d v="2012-07-13T00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0"/>
    <m/>
    <n v="10"/>
    <m/>
    <m/>
    <m/>
    <s v="Yes"/>
    <s v="No"/>
    <s v="Yes"/>
    <s v="NA"/>
    <s v="Ganesh "/>
    <m/>
    <m/>
  </r>
  <r>
    <s v="FOX1645Q08M"/>
    <x v="0"/>
    <s v="SINGAPORE"/>
    <s v="75 SCIENCE PARK DRIVE, SINGAPORE SCIENCE PARK I"/>
    <s v="SAN Switch"/>
    <s v="SAN"/>
    <x v="0"/>
    <s v="MDS 9513"/>
    <s v="MDS47CSW1"/>
    <s v="FOX1645Q08M"/>
    <x v="16"/>
    <m/>
    <s v="CT2B1-Row21-E-055AB"/>
    <s v="169.179.109.122"/>
    <d v="2013-05-11T23:00:00"/>
    <d v="2017-08-26T00:00:00"/>
    <d v="2013-05-11T23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92"/>
    <m/>
    <m/>
    <n v="6"/>
    <m/>
    <m/>
    <s v="Yes"/>
    <s v="No"/>
    <s v="Yes"/>
    <s v="NA"/>
    <s v="Ganesh "/>
    <m/>
    <m/>
  </r>
  <r>
    <s v="FOX1443GRLZ"/>
    <x v="0"/>
    <s v="SINGAPORE"/>
    <s v="75 SCIENCE PARK DRIVE, SINGAPORE SCIENCE PARK I"/>
    <s v="SAN Switch"/>
    <s v="SAN"/>
    <x v="0"/>
    <s v="MDS 9513"/>
    <s v="MDS19SW2"/>
    <s v="FOX1443GRLZ"/>
    <x v="105"/>
    <s v="Yes"/>
    <s v="CT2B1- Row 14 - E77  "/>
    <s v="163.36.168.103"/>
    <d v="2011-03-12T19:00:00"/>
    <d v="2015-03-11T00:00:00"/>
    <d v="2011-03-12T19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0"/>
    <m/>
    <n v="4"/>
    <m/>
    <n v="3"/>
    <m/>
    <s v="Yes"/>
    <s v="No"/>
    <s v="Yes"/>
    <s v="NA"/>
    <s v="Ganesh "/>
    <m/>
    <m/>
  </r>
  <r>
    <s v="FOX1516GHCF"/>
    <x v="0"/>
    <s v="SINGAPORE"/>
    <s v="75 SCIENCE PARK DRIVE, SINGAPORE SCIENCE PARK I"/>
    <s v="SAN Switch"/>
    <s v="SAN"/>
    <x v="0"/>
    <s v="MDS 9513"/>
    <s v="MDS27ESW1"/>
    <s v="FOX1516GHCF"/>
    <x v="106"/>
    <s v="Yes"/>
    <s v="CT2B1- Row 15 - E101"/>
    <s v="163.36.168.98"/>
    <d v="2011-07-12T00:00:00"/>
    <d v="2015-07-11T00:00:00"/>
    <d v="2011-07-12T00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408"/>
    <m/>
    <n v="3"/>
    <m/>
    <n v="7"/>
    <m/>
    <s v="Yes"/>
    <s v="No"/>
    <s v="Yes"/>
    <s v="NA"/>
    <s v="Ganesh "/>
    <m/>
    <m/>
  </r>
  <r>
    <s v="FOX1517GC5J"/>
    <x v="0"/>
    <s v="SINGAPORE"/>
    <s v="75 SCIENCE PARK DRIVE, SINGAPORE SCIENCE PARK I"/>
    <s v="SAN Switch"/>
    <s v="SAN"/>
    <x v="0"/>
    <s v="MDS 9513"/>
    <s v="MDS31ESW1"/>
    <s v="FOX1517GC5J"/>
    <x v="107"/>
    <s v="Yes"/>
    <s v="CT2B1- Row 15 - E101"/>
    <s v="163.36.168.100"/>
    <d v="2011-07-12T00:00:00"/>
    <d v="2015-07-11T00:00:00"/>
    <d v="2011-07-12T00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480"/>
    <m/>
    <m/>
    <m/>
    <n v="10"/>
    <m/>
    <s v="Yes"/>
    <s v="No"/>
    <s v="Yes"/>
    <s v="NA"/>
    <s v="Ganesh "/>
    <m/>
    <m/>
  </r>
  <r>
    <s v="FOX1149H2N5"/>
    <x v="0"/>
    <s v="SINGAPORE"/>
    <s v="75 SCIENCE PARK DRIVE, SINGAPORE SCIENCE PARK I"/>
    <s v="SAN Switch"/>
    <s v="SAN"/>
    <x v="0"/>
    <s v="MDS 9513"/>
    <s v="MDS07SW2"/>
    <s v="FOX1149H2N5"/>
    <x v="108"/>
    <s v="Yes"/>
    <s v="CT2B1-E1"/>
    <s v="163.36.171.161"/>
    <d v="2008-07-20T00:00:00"/>
    <d v="2013-12-31T00:00:00"/>
    <d v="2008-07-20T00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0"/>
    <m/>
    <n v="8"/>
    <m/>
    <n v="1"/>
    <m/>
    <s v="Yes"/>
    <s v="No"/>
    <s v="Yes"/>
    <s v="NA"/>
    <s v="Ganesh "/>
    <m/>
    <m/>
  </r>
  <r>
    <s v="FOX1209GE3Z"/>
    <x v="0"/>
    <s v="SINGAPORE"/>
    <s v="75 SCIENCE PARK DRIVE, SINGAPORE SCIENCE PARK I"/>
    <s v="SAN Switch"/>
    <s v="SAN"/>
    <x v="0"/>
    <s v="MDS 9513"/>
    <s v="MDS11SW1"/>
    <s v="FOX1209GE3Z"/>
    <x v="109"/>
    <s v="Yes"/>
    <s v="CT2B1-E4"/>
    <s v="163.36.171.167"/>
    <d v="2008-07-20T00:00:00"/>
    <d v="2013-12-31T00:00:00"/>
    <d v="2008-07-20T00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72"/>
    <m/>
    <n v="3"/>
    <m/>
    <m/>
    <m/>
    <s v="Yes"/>
    <s v="No"/>
    <s v="Yes"/>
    <s v="NA"/>
    <s v="Ganesh "/>
    <m/>
    <m/>
  </r>
  <r>
    <s v="FOX1309HB4D"/>
    <x v="0"/>
    <s v="SINGAPORE"/>
    <s v="75 SCIENCE PARK DRIVE, SINGAPORE SCIENCE PARK I"/>
    <s v="SAN Switch"/>
    <s v="SAN"/>
    <x v="0"/>
    <s v="MDS 9513"/>
    <s v="MDS11SW2"/>
    <s v="FOX1309HB4D"/>
    <x v="110"/>
    <s v="Yes"/>
    <s v="CT2B1-E4"/>
    <s v="163.36.171.169"/>
    <d v="2009-05-08T23:00:00"/>
    <d v="2014-12-31T00:00:00"/>
    <d v="2009-05-08T23:00:00"/>
    <s v="5.2(1)"/>
    <s v="5.2(8d)"/>
    <m/>
    <d v="2018-04-30T00:00:00"/>
    <s v="n/a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80"/>
    <n v="10"/>
    <m/>
    <m/>
    <m/>
    <m/>
    <s v="Yes"/>
    <s v="No"/>
    <s v="Yes"/>
    <s v="NA"/>
    <s v="Ganesh "/>
    <m/>
    <m/>
  </r>
  <r>
    <s v="FOX1149H2MM"/>
    <x v="0"/>
    <s v="SINGAPORE"/>
    <s v="75 SCIENCE PARK DRIVE, SINGAPORE SCIENCE PARK I"/>
    <s v="SAN Switch"/>
    <s v="SAN"/>
    <x v="0"/>
    <s v="MDS 9513"/>
    <s v="MDS07SW01"/>
    <s v="FOX1149H2MM"/>
    <x v="16"/>
    <m/>
    <s v="CT2B1-E1"/>
    <s v="163.36.171.159"/>
    <d v="2008-07-20T00:00:00"/>
    <d v="2013-12-31T00:00:00"/>
    <d v="2008-07-20T00:00:00"/>
    <e v="#N/A"/>
    <e v="#N/A"/>
    <m/>
    <d v="2018-04-30T00:00:00"/>
    <s v="Not-In-Use "/>
    <s v="CT2 B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0"/>
    <m/>
    <m/>
    <m/>
    <m/>
    <m/>
    <s v="Yes"/>
    <s v="No"/>
    <s v="Yes"/>
    <s v="NA"/>
    <s v="Ganesh "/>
    <m/>
    <m/>
  </r>
  <r>
    <s v="FOX1726S01E"/>
    <x v="0"/>
    <s v="SINGAPORE"/>
    <s v="75 SCIENCE PARK DRIVE, SINGAPORE SCIENCE PARK I"/>
    <s v="SAN Switch"/>
    <s v="SAN"/>
    <x v="0"/>
    <s v="MDS 9513"/>
    <s v="MDS49CSW1 "/>
    <s v="FOX1726S01E"/>
    <x v="111"/>
    <s v="Yes"/>
    <s v="CT2L1-C-088E- Row 45"/>
    <s v="10.70.103.62"/>
    <d v="2013-09-21T12:00:00"/>
    <d v="2017-11-22T00:00:00"/>
    <d v="2013-09-21T12:00:00"/>
    <s v="5.2(8b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28"/>
    <m/>
    <m/>
    <n v="4"/>
    <m/>
    <m/>
    <s v="Yes"/>
    <s v="No"/>
    <s v="Yes"/>
    <s v="NA"/>
    <s v="Ganesh "/>
    <m/>
    <m/>
  </r>
  <r>
    <s v="FOX1726S025"/>
    <x v="0"/>
    <s v="SINGAPORE"/>
    <s v="75 SCIENCE PARK DRIVE, SINGAPORE SCIENCE PARK I"/>
    <s v="SAN Switch"/>
    <s v="SAN"/>
    <x v="0"/>
    <s v="MDS 9513"/>
    <s v="MDS53ESW1 "/>
    <s v="FOX1726S025"/>
    <x v="112"/>
    <s v="Yes"/>
    <s v="CT2L1-C-088E- Row 45"/>
    <s v="10.70.103.64"/>
    <d v="2013-09-21T12:00:00"/>
    <d v="2017-11-22T00:00:00"/>
    <d v="2013-09-21T12:00:00"/>
    <s v="5.2(8b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304"/>
    <m/>
    <m/>
    <n v="2"/>
    <n v="5"/>
    <m/>
    <s v="Yes"/>
    <s v="No"/>
    <s v="Yes"/>
    <s v="NA"/>
    <s v="Ganesh "/>
    <m/>
    <m/>
  </r>
  <r>
    <s v="FOX1519GN4Y"/>
    <x v="0"/>
    <s v="SINGAPORE"/>
    <s v="75 SCIENCE PARK DRIVE, SINGAPORE SCIENCE PARK I"/>
    <s v="SAN Switch"/>
    <s v="SAN"/>
    <x v="0"/>
    <s v="MDS 9513"/>
    <s v="MDS33ESW1"/>
    <s v="FOX1519GN4Y"/>
    <x v="113"/>
    <s v="Yes"/>
    <s v="CT2L1-R26-E168"/>
    <s v="169.178.84.171"/>
    <d v="2011-11-01T06:00:00"/>
    <d v="2015-10-31T00:00:00"/>
    <d v="2011-11-01T06:00:00"/>
    <s v="5.2(1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88"/>
    <m/>
    <n v="2"/>
    <m/>
    <n v="5"/>
    <m/>
    <s v="Yes"/>
    <s v="No"/>
    <s v="Yes"/>
    <s v="NA"/>
    <s v="Ganesh "/>
    <m/>
    <m/>
  </r>
  <r>
    <s v="FOX1521GT8C"/>
    <x v="0"/>
    <s v="SINGAPORE"/>
    <s v="75 SCIENCE PARK DRIVE, SINGAPORE SCIENCE PARK I"/>
    <s v="SAN Switch"/>
    <s v="SAN"/>
    <x v="0"/>
    <s v="MDS 9513"/>
    <s v="MDS37ESW1"/>
    <s v="FOX1521GT8C"/>
    <x v="114"/>
    <s v="Yes"/>
    <s v="CT2L1-R26-E169"/>
    <s v="169.178.84.173"/>
    <d v="2011-11-01T06:00:00"/>
    <d v="2015-10-31T00:00:00"/>
    <d v="2011-11-01T06:00:00"/>
    <s v="5.2(1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92"/>
    <m/>
    <n v="2"/>
    <m/>
    <n v="3"/>
    <m/>
    <s v="Yes"/>
    <s v="No"/>
    <s v="Yes"/>
    <s v="NA"/>
    <s v="Ganesh "/>
    <m/>
    <m/>
  </r>
  <r>
    <s v="FOX1726S034"/>
    <x v="0"/>
    <s v="SINGAPORE"/>
    <s v="75 SCIENCE PARK DRIVE, SINGAPORE SCIENCE PARK I"/>
    <s v="SAN Switch"/>
    <s v="SAN"/>
    <x v="0"/>
    <s v="MDS 9513"/>
    <s v="MDS57FSW1 "/>
    <s v="FOX1726S034"/>
    <x v="115"/>
    <s v="Yes"/>
    <s v="CT2L1-C-088H- Row 45"/>
    <s v="10.70.103.66"/>
    <d v="2013-09-21T12:00:00"/>
    <d v="2017-11-22T00:00:00"/>
    <d v="2013-09-21T12:00:00"/>
    <s v="5.2(8b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72"/>
    <n v="4"/>
    <m/>
    <m/>
    <m/>
    <m/>
    <s v="Yes"/>
    <s v="No"/>
    <s v="Yes"/>
    <s v="NA"/>
    <s v="Ganesh "/>
    <m/>
    <m/>
  </r>
  <r>
    <s v="FOX1205GAJD"/>
    <x v="0"/>
    <s v="SINGAPORE"/>
    <s v="75 SCIENCE PARK DRIVE, SINGAPORE SCIENCE PARK I"/>
    <s v="SAN Switch"/>
    <s v="SAN"/>
    <x v="0"/>
    <s v="MDS 9513"/>
    <s v="MDS01SW1"/>
    <s v="FOX1205GAJD"/>
    <x v="116"/>
    <s v="Yes"/>
    <s v="CT2L1-E154"/>
    <s v="169.178.84.146"/>
    <d v="2008-05-11T00:00:00"/>
    <d v="2013-12-31T00:00:00"/>
    <d v="2008-05-11T00:00:00"/>
    <s v="5.2(1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312"/>
    <n v="4"/>
    <n v="4"/>
    <m/>
    <n v="3"/>
    <m/>
    <s v="Yes"/>
    <s v="No"/>
    <s v="Yes"/>
    <s v="NA"/>
    <s v="Ganesh "/>
    <m/>
    <m/>
  </r>
  <r>
    <s v="FOX1205GAHD"/>
    <x v="0"/>
    <s v="SINGAPORE"/>
    <s v="75 SCIENCE PARK DRIVE, SINGAPORE SCIENCE PARK I"/>
    <s v="SAN Switch"/>
    <s v="SAN"/>
    <x v="0"/>
    <s v="MDS 9513"/>
    <s v="MDS01SW2"/>
    <s v="FOX1205GAHD"/>
    <x v="117"/>
    <s v="Yes"/>
    <s v="CT2L1-E154"/>
    <s v="169.178.84.148"/>
    <d v="2008-05-11T00:00:00"/>
    <d v="2013-12-31T00:00:00"/>
    <d v="2008-05-11T00:00:00"/>
    <s v="5.2(1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0"/>
    <m/>
    <n v="6"/>
    <m/>
    <n v="2"/>
    <m/>
    <s v="Yes"/>
    <s v="No"/>
    <s v="Yes"/>
    <s v="NA"/>
    <s v="Ganesh "/>
    <m/>
    <m/>
  </r>
  <r>
    <s v="FOX1215GT64"/>
    <x v="0"/>
    <s v="SINGAPORE"/>
    <s v="75 SCIENCE PARK DRIVE, SINGAPORE SCIENCE PARK I"/>
    <s v="SAN Switch"/>
    <s v="SAN"/>
    <x v="0"/>
    <s v="MDS 9513"/>
    <s v="MDS13SW1"/>
    <s v="FOX1215GT64"/>
    <x v="118"/>
    <s v="Yes"/>
    <s v="CT2L1-E162"/>
    <s v="169.178.84.137"/>
    <d v="2008-05-11T00:00:00"/>
    <d v="2013-12-31T00:00:00"/>
    <d v="2008-05-11T00:00:00"/>
    <s v="5.2(1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20"/>
    <m/>
    <n v="3"/>
    <m/>
    <n v="1"/>
    <m/>
    <s v="Yes"/>
    <s v="No"/>
    <s v="Yes"/>
    <s v="NA"/>
    <s v="Ganesh "/>
    <m/>
    <m/>
  </r>
  <r>
    <s v="FOX1203HDLY"/>
    <x v="0"/>
    <s v="SINGAPORE"/>
    <s v="75 SCIENCE PARK DRIVE, SINGAPORE SCIENCE PARK I"/>
    <s v="SAN Switch"/>
    <s v="SAN"/>
    <x v="0"/>
    <s v="MDS 9513"/>
    <s v="MDS33TSW2"/>
    <s v="FOX1203HDLY"/>
    <x v="119"/>
    <s v="Yes"/>
    <s v="CT2L1-R26-E168"/>
    <s v="169.178.84.186"/>
    <d v="2008-05-11T00:00:00"/>
    <d v="2014-12-31T00:00:00"/>
    <d v="2008-05-11T00:00:00"/>
    <s v="5.2(1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726S03B"/>
    <x v="0"/>
    <s v="SINGAPORE"/>
    <s v="75 SCIENCE PARK DRIVE, SINGAPORE SCIENCE PARK I"/>
    <s v="SAN Switch"/>
    <s v="SAN"/>
    <x v="0"/>
    <s v="MDS 9513"/>
    <s v="MDS51CSW1 "/>
    <s v="FOX1726S03B"/>
    <x v="120"/>
    <s v="Yes"/>
    <s v="CT2L1-C-088F- Row 45 "/>
    <s v="10.70.103.63"/>
    <d v="2013-09-21T12:00:00"/>
    <d v="2017-11-22T00:00:00"/>
    <d v="2013-09-21T12:00:00"/>
    <s v="5.2(8b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28"/>
    <m/>
    <m/>
    <n v="4"/>
    <m/>
    <m/>
    <s v="Yes"/>
    <s v="No"/>
    <s v="Yes"/>
    <s v="NA"/>
    <s v="Ganesh "/>
    <m/>
    <m/>
  </r>
  <r>
    <s v="FOX1726S03C"/>
    <x v="0"/>
    <s v="SINGAPORE"/>
    <s v="75 SCIENCE PARK DRIVE, SINGAPORE SCIENCE PARK I"/>
    <s v="SAN Switch"/>
    <s v="SAN"/>
    <x v="0"/>
    <s v="MDS 9513"/>
    <s v="MDS55ESW1 "/>
    <s v="FOX1726S03C"/>
    <x v="121"/>
    <s v="Yes"/>
    <s v="CT2L1-C-088F- Row 45 "/>
    <s v="10.70.103.65"/>
    <d v="2013-09-21T12:00:00"/>
    <d v="2017-11-22T00:00:00"/>
    <d v="2013-09-21T12:00:00"/>
    <s v="5.2(8b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304"/>
    <m/>
    <m/>
    <n v="2"/>
    <n v="5"/>
    <m/>
    <s v="Yes"/>
    <s v="No"/>
    <s v="Yes"/>
    <s v="NA"/>
    <s v="Ganesh "/>
    <m/>
    <m/>
  </r>
  <r>
    <s v="FOX1519GN5F"/>
    <x v="0"/>
    <s v="SINGAPORE"/>
    <s v="75 SCIENCE PARK DRIVE, SINGAPORE SCIENCE PARK I"/>
    <s v="SAN Switch"/>
    <s v="SAN"/>
    <x v="0"/>
    <s v="MDS 9513"/>
    <s v="MDS35ESW1"/>
    <s v="FOX1519GN5F"/>
    <x v="122"/>
    <s v="Yes"/>
    <s v="CT2L1-R65-E170"/>
    <s v="169.178.84.172"/>
    <d v="2011-11-01T06:00:00"/>
    <d v="2015-10-31T00:00:00"/>
    <d v="2011-11-01T06:00:00"/>
    <s v="5.2(1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88"/>
    <m/>
    <n v="2"/>
    <m/>
    <n v="5"/>
    <m/>
    <s v="Yes"/>
    <s v="No"/>
    <s v="Yes"/>
    <s v="NA"/>
    <s v="Ganesh "/>
    <m/>
    <m/>
  </r>
  <r>
    <s v="FOX1527GD62"/>
    <x v="0"/>
    <s v="SINGAPORE"/>
    <s v="75 SCIENCE PARK DRIVE, SINGAPORE SCIENCE PARK I"/>
    <s v="SAN Switch"/>
    <s v="SAN"/>
    <x v="0"/>
    <s v="MDS 9513"/>
    <s v="MDS39ESW1"/>
    <s v="FOX1527GD62"/>
    <x v="123"/>
    <s v="Yes"/>
    <s v="CT2L1-R26-E171"/>
    <s v="169.178.84.174"/>
    <d v="2011-11-01T06:00:00"/>
    <d v="2015-10-31T00:00:00"/>
    <d v="2011-11-01T06:00:00"/>
    <s v="5.2(1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92"/>
    <m/>
    <n v="2"/>
    <m/>
    <n v="3"/>
    <m/>
    <s v="Yes"/>
    <s v="No"/>
    <s v="Yes"/>
    <s v="NA"/>
    <s v="Ganesh "/>
    <m/>
    <m/>
  </r>
  <r>
    <s v="FOX1726S03A"/>
    <x v="0"/>
    <s v="SINGAPORE"/>
    <s v="75 SCIENCE PARK DRIVE, SINGAPORE SCIENCE PARK I"/>
    <s v="SAN Switch"/>
    <s v="SAN"/>
    <x v="0"/>
    <s v="MDS 9513"/>
    <s v="MDS59FSW1 "/>
    <s v="FOX1726S03A"/>
    <x v="124"/>
    <s v="Yes"/>
    <s v="CT2L1-C-088I - Row 45"/>
    <s v="10.70.103.67"/>
    <d v="2013-09-21T12:00:00"/>
    <d v="2017-11-22T00:00:00"/>
    <d v="2013-09-21T12:00:00"/>
    <s v="5.2(8b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72"/>
    <n v="4"/>
    <m/>
    <m/>
    <m/>
    <m/>
    <s v="Yes"/>
    <s v="No"/>
    <s v="Yes"/>
    <s v="NA"/>
    <s v="Ganesh "/>
    <m/>
    <m/>
  </r>
  <r>
    <s v="FOX1203H6FQ"/>
    <x v="0"/>
    <s v="SINGAPORE"/>
    <s v="75 SCIENCE PARK DRIVE, SINGAPORE SCIENCE PARK I"/>
    <s v="SAN Switch"/>
    <s v="SAN"/>
    <x v="0"/>
    <s v="MDS 9513"/>
    <s v="MDS03SW1"/>
    <s v="FOX1203H6FQ"/>
    <x v="125"/>
    <s v="Yes"/>
    <s v="CT2L1-E153"/>
    <s v="169.178.84.151"/>
    <d v="2008-05-11T00:00:00"/>
    <d v="2014-12-31T00:00:00"/>
    <d v="2008-05-11T00:00:00"/>
    <s v="5.2(1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64"/>
    <n v="4"/>
    <n v="4"/>
    <m/>
    <n v="2"/>
    <m/>
    <s v="Yes"/>
    <s v="No"/>
    <s v="Yes"/>
    <s v="NA"/>
    <s v="Ganesh "/>
    <m/>
    <m/>
  </r>
  <r>
    <s v="FOX1202H3NE"/>
    <x v="0"/>
    <s v="SINGAPORE"/>
    <s v="75 SCIENCE PARK DRIVE, SINGAPORE SCIENCE PARK I"/>
    <s v="SAN Switch"/>
    <s v="SAN"/>
    <x v="0"/>
    <s v="MDS 9513"/>
    <s v="MDS03SW2"/>
    <s v="FOX1202H3NE"/>
    <x v="126"/>
    <s v="Yes"/>
    <s v="CT2L1-E153"/>
    <s v="169.178.84.153"/>
    <d v="2008-05-11T00:00:00"/>
    <d v="2013-12-31T00:00:00"/>
    <d v="2008-05-11T00:00:00"/>
    <s v="5.2(1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0"/>
    <m/>
    <n v="6"/>
    <m/>
    <n v="2"/>
    <m/>
    <s v="Yes"/>
    <s v="No"/>
    <s v="Yes"/>
    <s v="NA"/>
    <s v="Ganesh "/>
    <m/>
    <m/>
  </r>
  <r>
    <s v="FOX1210G5RN"/>
    <x v="0"/>
    <s v="SINGAPORE"/>
    <s v="75 SCIENCE PARK DRIVE, SINGAPORE SCIENCE PARK I"/>
    <s v="SAN Switch"/>
    <s v="SAN"/>
    <x v="0"/>
    <s v="MDS 9513"/>
    <s v="MDS15SW1"/>
    <s v="FOX1210G5RN"/>
    <x v="127"/>
    <s v="Yes"/>
    <s v="CT2L1-E162"/>
    <s v="169.178.84.139"/>
    <d v="2008-09-21T00:00:00"/>
    <d v="2013-12-31T00:00:00"/>
    <d v="2008-09-21T00:00:00"/>
    <s v="5.2(1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20"/>
    <m/>
    <n v="3"/>
    <m/>
    <n v="1"/>
    <m/>
    <s v="Yes"/>
    <s v="No"/>
    <s v="Yes"/>
    <s v="NA"/>
    <s v="Ganesh "/>
    <m/>
    <m/>
  </r>
  <r>
    <s v="FOX1205GAJM"/>
    <x v="0"/>
    <s v="SINGAPORE"/>
    <s v="75 SCIENCE PARK DRIVE, SINGAPORE SCIENCE PARK I"/>
    <s v="SAN Switch"/>
    <s v="SAN"/>
    <x v="0"/>
    <s v="MDS 9513"/>
    <s v="MDS35TSW2"/>
    <s v="FOX1205GAJM"/>
    <x v="128"/>
    <s v="Yes"/>
    <s v="CT2L1-R65-E170"/>
    <s v="169.178.84.135"/>
    <d v="2008-05-11T00:00:00"/>
    <d v="2014-12-31T00:00:00"/>
    <d v="2008-05-11T00:00:00"/>
    <s v="5.2(1)"/>
    <s v="5.2(8d)"/>
    <m/>
    <d v="2018-04-30T00:00:00"/>
    <s v="n/a"/>
    <s v="CT2 L1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48"/>
    <m/>
    <n v="2"/>
    <m/>
    <m/>
    <m/>
    <s v="Yes"/>
    <s v="No"/>
    <s v="Yes"/>
    <s v="NA"/>
    <s v="Ganesh "/>
    <m/>
    <m/>
  </r>
  <r>
    <s v="FOX1544GAVC"/>
    <x v="1"/>
    <s v="HONG KONG"/>
    <s v="1 WANG WO TSAI STREET, TSUEN WAN"/>
    <s v="SAN Switch"/>
    <s v="SAN"/>
    <x v="0"/>
    <s v="MDS 9513"/>
    <s v="MDS3CSWA01"/>
    <s v="FOX1544GAVC"/>
    <x v="129"/>
    <s v="Yes"/>
    <s v="AST3-DC6-C43- Row 5"/>
    <s v="10.107.243.12"/>
    <d v="2012-09-14T08:00:00"/>
    <d v="2016-09-13T00:00:00"/>
    <d v="2012-09-14T08:00:00"/>
    <s v="5.2(8c)"/>
    <s v="5.2(8d)"/>
    <m/>
    <d v="2018-04-30T00:00:00"/>
    <s v="n/a"/>
    <s v="AST DC6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240"/>
    <m/>
    <n v="2"/>
    <n v="6"/>
    <m/>
    <m/>
    <s v="Yes"/>
    <s v="No"/>
    <s v="Yes"/>
    <s v="NA"/>
    <s v="Ganesh "/>
    <m/>
    <m/>
  </r>
  <r>
    <s v="FOX1546G7U9"/>
    <x v="1"/>
    <s v="HONG KONG"/>
    <s v="1 WANG WO TSAI STREET, TSUEN WAN"/>
    <s v="SAN Switch"/>
    <s v="SAN"/>
    <x v="0"/>
    <s v="MDS 9513"/>
    <s v="MDS3ESWA01"/>
    <s v="FOX1546G7U9"/>
    <x v="130"/>
    <s v="Yes"/>
    <s v="AST3-DC6-C42"/>
    <s v="10.107.243.14"/>
    <d v="2012-09-14T08:00:00"/>
    <d v="2016-09-13T00:00:00"/>
    <d v="2012-09-14T08:00:00"/>
    <s v="5.2(8c)"/>
    <s v="5.2(8d)"/>
    <m/>
    <d v="2018-04-30T00:00:00"/>
    <s v="n/a"/>
    <s v="AST DC6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384"/>
    <m/>
    <n v="2"/>
    <m/>
    <n v="7"/>
    <m/>
    <s v="Yes"/>
    <s v="No"/>
    <s v="Yes"/>
    <s v="NA"/>
    <s v="Ganesh "/>
    <m/>
    <m/>
  </r>
  <r>
    <s v=" FOX1726S02S"/>
    <x v="1"/>
    <s v="HONG KONG"/>
    <s v="1 WANG WO TSAI STREET, TSUEN WAN"/>
    <s v="SAN Switch"/>
    <s v="SAN"/>
    <x v="0"/>
    <s v="MDS 9513"/>
    <s v="MDS3ESWA02"/>
    <s v="FOX1726S02S"/>
    <x v="131"/>
    <s v="Yes"/>
    <s v="AST3-DC6-C43 - Row 5"/>
    <s v="10.107.243.40"/>
    <d v="2013-09-21T23:00:00"/>
    <d v="2017-11-25T00:00:00"/>
    <d v="2013-09-21T23:00:00"/>
    <s v="5.2(8c)"/>
    <s v="5.2(8d)"/>
    <m/>
    <d v="2018-04-30T00:00:00"/>
    <s v="n/a"/>
    <s v="AST DC6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400"/>
    <m/>
    <m/>
    <n v="2"/>
    <n v="7"/>
    <m/>
    <s v="Yes"/>
    <s v="No"/>
    <s v="Yes"/>
    <s v="NA"/>
    <s v="Ganesh "/>
    <m/>
    <m/>
  </r>
  <r>
    <s v="FOX1550G7JF"/>
    <x v="1"/>
    <s v="HONG KONG"/>
    <s v="1 WANG WO TSAI STREET, TSUEN WAN"/>
    <s v="SAN Switch"/>
    <s v="SAN"/>
    <x v="0"/>
    <s v="MDS 9513"/>
    <s v="MDS3FSWA01"/>
    <s v="FOX1550G7JF"/>
    <x v="132"/>
    <s v="Yes"/>
    <s v="AST3-DC6-C43"/>
    <s v="10.107.243.16"/>
    <d v="2012-09-14T08:00:00"/>
    <d v="2016-09-13T00:00:00"/>
    <d v="2012-09-14T08:00:00"/>
    <s v="5.2(8c)"/>
    <s v="5.2(8d)"/>
    <m/>
    <d v="2018-04-30T00:00:00"/>
    <s v="n/a"/>
    <s v="AST DC6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108"/>
    <n v="6"/>
    <m/>
    <m/>
    <m/>
    <m/>
    <s v="Yes"/>
    <s v="No"/>
    <s v="Yes"/>
    <s v="NA"/>
    <s v="Ganesh "/>
    <m/>
    <m/>
  </r>
  <r>
    <s v="FOX1544GL3D"/>
    <x v="1"/>
    <s v="HONG KONG"/>
    <s v="1 WANG WO TSAI STREET, TSUEN WAN"/>
    <s v="SAN Switch"/>
    <s v="SAN"/>
    <x v="0"/>
    <s v="MDS 9513"/>
    <s v="MDS3CSWB01"/>
    <s v="FOX1544GL3D"/>
    <x v="133"/>
    <s v="Yes"/>
    <s v="AST3-DC6-C34- Row 5"/>
    <s v="10.107.243.11"/>
    <d v="2012-09-14T08:00:00"/>
    <d v="2016-09-13T00:00:00"/>
    <d v="2012-09-14T08:00:00"/>
    <s v="5.2(8c)"/>
    <s v="5.2(8d)"/>
    <m/>
    <d v="2018-04-30T00:00:00"/>
    <s v="n/a"/>
    <s v="AST DC6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240"/>
    <m/>
    <n v="2"/>
    <n v="6"/>
    <m/>
    <m/>
    <s v="Yes"/>
    <s v="No"/>
    <s v="Yes"/>
    <s v="NA"/>
    <s v="Ganesh "/>
    <m/>
    <m/>
  </r>
  <r>
    <s v="FOX1546G7UR"/>
    <x v="1"/>
    <s v="HONG KONG"/>
    <s v="1 WANG WO TSAI STREET, TSUEN WAN"/>
    <s v="SAN Switch"/>
    <s v="SAN"/>
    <x v="0"/>
    <s v="MDS 9513"/>
    <s v="MDS3ESWB01"/>
    <s v="FOX1546G7UR"/>
    <x v="134"/>
    <s v="Yes"/>
    <s v="AST3-DC6-C35"/>
    <s v="10.107.243.13"/>
    <d v="2012-09-14T08:00:00"/>
    <d v="2016-09-13T00:00:00"/>
    <d v="2012-09-14T08:00:00"/>
    <s v="5.2(8c)"/>
    <s v="5.2(8d)"/>
    <m/>
    <d v="2018-04-30T00:00:00"/>
    <s v="n/a"/>
    <s v="AST DC6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384"/>
    <m/>
    <n v="2"/>
    <m/>
    <n v="7"/>
    <m/>
    <s v="Yes"/>
    <s v="No"/>
    <s v="Yes"/>
    <s v="NA"/>
    <s v="Ganesh "/>
    <m/>
    <m/>
  </r>
  <r>
    <s v="FOX1726S02X"/>
    <x v="1"/>
    <s v="HONG KONG"/>
    <s v="1 WANG WO TSAI STREET, TSUEN WAN"/>
    <s v="SAN Switch"/>
    <s v="SAN"/>
    <x v="0"/>
    <s v="MDS 9513"/>
    <s v="MDS3ESWB02 "/>
    <s v="FOX1726S02X"/>
    <x v="135"/>
    <s v="Yes"/>
    <s v="AST3-DC6-C34- Row 5"/>
    <s v="10.107.243.41"/>
    <d v="2013-09-21T23:00:00"/>
    <d v="2017-11-25T00:00:00"/>
    <d v="2013-09-21T23:00:00"/>
    <s v="5.2(8c)"/>
    <s v="5.2(8d)"/>
    <m/>
    <d v="2018-04-30T00:00:00"/>
    <s v="n/a"/>
    <s v="AST DC6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400"/>
    <m/>
    <m/>
    <n v="2"/>
    <n v="7"/>
    <m/>
    <s v="Yes"/>
    <s v="No"/>
    <s v="Yes"/>
    <s v="NA"/>
    <s v="Ganesh "/>
    <m/>
    <m/>
  </r>
  <r>
    <s v="FOX1553GK9K"/>
    <x v="1"/>
    <s v="HONG KONG"/>
    <s v="1 WANG WO TSAI STREET, TSUEN WAN"/>
    <s v="SAN Switch"/>
    <s v="SAN"/>
    <x v="0"/>
    <s v="MDS 9513"/>
    <s v="MDS3FSWB01"/>
    <s v="FOX1553GK9K"/>
    <x v="136"/>
    <s v="Yes"/>
    <s v="AST3-DC6-C34"/>
    <s v="10.107.243.15"/>
    <d v="2012-09-14T08:00:00"/>
    <d v="2016-09-13T00:00:00"/>
    <d v="2012-09-14T08:00:00"/>
    <s v="5.2(1)"/>
    <s v="5.2(8d)"/>
    <m/>
    <d v="2018-04-30T00:00:00"/>
    <s v="n/a"/>
    <s v="AST DC6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108"/>
    <n v="6"/>
    <m/>
    <m/>
    <m/>
    <m/>
    <s v="Yes"/>
    <s v="No"/>
    <s v="Yes"/>
    <s v="NA"/>
    <s v="Ganesh "/>
    <m/>
    <m/>
  </r>
  <r>
    <s v="FOX1517GC6B"/>
    <x v="1"/>
    <s v="HONG KONG"/>
    <s v="1 WANG WO TSAI STREET, TSUEN WAN"/>
    <s v="SAN Switch"/>
    <s v="SAN"/>
    <x v="0"/>
    <s v="MDS 9513"/>
    <s v="MDS4CSWA01"/>
    <s v="FOX1517GC6B"/>
    <x v="137"/>
    <s v="Yes"/>
    <s v="AST4-DC2-E007"/>
    <s v="10.70.126.12"/>
    <d v="2011-08-11T12:00:00"/>
    <d v="2015-08-10T00:00:00"/>
    <d v="2011-08-11T12:00:00"/>
    <s v="5.2(8c)"/>
    <s v="5.2(8d)"/>
    <m/>
    <d v="2018-04-30T00:00:00"/>
    <s v="n/a"/>
    <s v="AST DC2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264"/>
    <m/>
    <n v="11"/>
    <m/>
    <m/>
    <m/>
    <s v="Yes"/>
    <s v="No"/>
    <s v="Yes"/>
    <s v="NA"/>
    <s v="Ganesh "/>
    <m/>
    <m/>
  </r>
  <r>
    <s v="FOX1546G7U7 "/>
    <x v="1"/>
    <s v="HONG KONG"/>
    <s v="1 WANG WO TSAI STREET, TSUEN WAN"/>
    <s v="SAN Switch"/>
    <s v="SAN"/>
    <x v="0"/>
    <s v="MDS 9513"/>
    <s v="MDS4CSWA02"/>
    <s v="FOX1546G7U7"/>
    <x v="138"/>
    <s v="Yes"/>
    <s v="DC2- Row 3 - E-006 "/>
    <s v="10.70.123.253"/>
    <d v="2012-08-06T02:02:33"/>
    <d v="2016-07-20T00:00:00"/>
    <d v="2012-08-06T02:02:33"/>
    <s v="5.2(8c)"/>
    <s v="5.2(8d)"/>
    <m/>
    <d v="2018-04-30T00:00:00"/>
    <s v="n/a"/>
    <s v="AST DC2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264"/>
    <m/>
    <n v="11"/>
    <m/>
    <m/>
    <m/>
    <s v="Yes"/>
    <s v="No"/>
    <s v="Yes"/>
    <s v="NA"/>
    <s v="Ganesh "/>
    <m/>
    <m/>
  </r>
  <r>
    <s v="FOX1521H7TC"/>
    <x v="1"/>
    <s v="HONG KONG"/>
    <s v="1 WANG WO TSAI STREET, TSUEN WAN"/>
    <s v="SAN Switch"/>
    <s v="SAN"/>
    <x v="0"/>
    <s v="MDS 9513"/>
    <s v="MDS4ESWA01"/>
    <s v="FOX1521H7TC"/>
    <x v="139"/>
    <s v="Yes"/>
    <s v="AST4-DC2-E006"/>
    <s v="10.70.126.11"/>
    <d v="2011-08-03T12:01:00"/>
    <d v="1899-12-30T00:00:00"/>
    <d v="2011-08-03T12:01:00"/>
    <s v="5.2(8c)"/>
    <s v="5.2(8d)"/>
    <m/>
    <d v="2018-04-30T00:00:00"/>
    <s v="n/a"/>
    <s v="AST DC2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480"/>
    <m/>
    <n v="2"/>
    <m/>
    <n v="9"/>
    <m/>
    <s v="Yes"/>
    <s v="No"/>
    <s v="Yes"/>
    <s v="NA"/>
    <s v="Ganesh "/>
    <m/>
    <m/>
  </r>
  <r>
    <s v="FOX1612GK5J"/>
    <x v="1"/>
    <s v="HONG KONG"/>
    <s v="1 WANG WO TSAI STREET, TSUEN WAN"/>
    <s v="SAN Switch"/>
    <s v="SAN"/>
    <x v="0"/>
    <s v="MDS 9513"/>
    <s v="MDS4ESWA03 "/>
    <s v="FOX1612GK5J"/>
    <x v="140"/>
    <s v="Yes"/>
    <s v="AST4-DC2-E022 (Row 3)"/>
    <s v="10.114.172.54"/>
    <d v="2012-10-12T07:07:23"/>
    <d v="2016-11-25T00:00:00"/>
    <d v="2012-10-12T07:07:23"/>
    <s v="5.2(8c)"/>
    <s v="5.2(8d)"/>
    <m/>
    <d v="2018-04-30T00:00:00"/>
    <s v="n/a"/>
    <s v="AST DC2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336"/>
    <m/>
    <n v="2"/>
    <m/>
    <n v="6"/>
    <m/>
    <s v="Yes"/>
    <s v="No"/>
    <s v="Yes"/>
    <s v="NA"/>
    <s v="Ganesh "/>
    <m/>
    <m/>
  </r>
  <r>
    <s v="FOX1517GC5X"/>
    <x v="1"/>
    <s v="HONG KONG"/>
    <s v="1 WANG WO TSAI STREET, TSUEN WAN"/>
    <s v="SAN Switch"/>
    <s v="SAN"/>
    <x v="0"/>
    <s v="MDS 9513"/>
    <s v="MDS4FSWA01"/>
    <s v="FOX1517GC5X"/>
    <x v="141"/>
    <s v="Yes"/>
    <s v="AST4-DC2-E007"/>
    <s v="10.70.126.13"/>
    <d v="2011-08-10T12:00:00"/>
    <d v="2015-08-09T00:00:00"/>
    <d v="2011-08-10T12:00:00"/>
    <s v="5.2(8c)"/>
    <s v="5.2(8d)"/>
    <m/>
    <d v="2018-04-30T00:00:00"/>
    <s v="n/a"/>
    <s v="AST DC2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108"/>
    <n v="6"/>
    <m/>
    <m/>
    <m/>
    <m/>
    <s v="Yes"/>
    <s v="No"/>
    <s v="Yes"/>
    <s v="NA"/>
    <s v="Ganesh "/>
    <m/>
    <m/>
  </r>
  <r>
    <s v="FOX1521H7TB"/>
    <x v="1"/>
    <s v="HONG KONG"/>
    <s v="1 WANG WO TSAI STREET, TSUEN WAN"/>
    <s v="SAN Switch"/>
    <s v="SAN"/>
    <x v="0"/>
    <s v="MDS 9513"/>
    <s v="MDS4CSWB01"/>
    <s v="FOX1521H7TB"/>
    <x v="142"/>
    <s v="Yes"/>
    <s v="AST4-DC2-E005"/>
    <s v="10.70.126.15"/>
    <d v="2011-08-01T00:00:00"/>
    <d v="2015-07-31T00:00:00"/>
    <d v="2011-08-01T00:00:00"/>
    <s v="5.2(8c)"/>
    <s v="5.2(8d)"/>
    <m/>
    <d v="2018-04-30T00:00:00"/>
    <s v="n/a"/>
    <s v="AST DC2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264"/>
    <m/>
    <n v="11"/>
    <m/>
    <m/>
    <m/>
    <s v="Yes"/>
    <s v="No"/>
    <s v="Yes"/>
    <s v="NA"/>
    <s v="Ganesh "/>
    <m/>
    <m/>
  </r>
  <r>
    <s v="FOX1553GKA3 "/>
    <x v="1"/>
    <s v="HONG KONG"/>
    <s v="1 WANG WO TSAI STREET, TSUEN WAN"/>
    <s v="SAN Switch"/>
    <s v="SAN"/>
    <x v="0"/>
    <s v="MDS 9513"/>
    <s v="MDS4CSWB02"/>
    <s v="FOX1553GKA3"/>
    <x v="143"/>
    <s v="Yes"/>
    <s v="DC2- Row 6 - E-004"/>
    <s v="10.70.123.254"/>
    <d v="2012-07-28T00:20:02"/>
    <d v="2016-07-20T00:00:00"/>
    <d v="2012-07-28T00:20:02"/>
    <s v="5.2(8c)"/>
    <s v="5.2(8d)"/>
    <m/>
    <d v="2018-04-30T00:00:00"/>
    <s v="n/a"/>
    <s v="AST DC2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264"/>
    <m/>
    <n v="11"/>
    <m/>
    <m/>
    <m/>
    <s v="Yes"/>
    <s v="No"/>
    <s v="Yes"/>
    <s v="NA"/>
    <s v="Ganesh "/>
    <m/>
    <m/>
  </r>
  <r>
    <s v="FOX1517GC5U"/>
    <x v="1"/>
    <s v="HONG KONG"/>
    <s v="1 WANG WO TSAI STREET, TSUEN WAN"/>
    <s v="SAN Switch"/>
    <s v="SAN"/>
    <x v="0"/>
    <s v="MDS 9513"/>
    <s v="MDS4ESWB01"/>
    <s v="FOX1517GC5U"/>
    <x v="144"/>
    <s v="Yes"/>
    <s v="AST4-DC2-E004"/>
    <s v="10.70.126.14"/>
    <d v="2011-08-11T12:00:00"/>
    <d v="2015-08-10T00:00:00"/>
    <d v="2011-08-11T12:00:00"/>
    <s v="5.2(8c)"/>
    <s v="5.2(8d)"/>
    <m/>
    <d v="2018-04-30T00:00:00"/>
    <s v="n/a"/>
    <s v="AST DC2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480"/>
    <m/>
    <n v="2"/>
    <m/>
    <n v="9"/>
    <m/>
    <s v="Yes"/>
    <s v="No"/>
    <s v="Yes"/>
    <s v="NA"/>
    <s v="Ganesh "/>
    <m/>
    <m/>
  </r>
  <r>
    <s v="FOX1606GYXT "/>
    <x v="1"/>
    <s v="HONG KONG"/>
    <s v="1 WANG WO TSAI STREET, TSUEN WAN"/>
    <s v="SAN Switch"/>
    <s v="SAN"/>
    <x v="0"/>
    <s v="MDS 9513"/>
    <s v="MDS4ESWB03 "/>
    <s v="FOX1606GYXT"/>
    <x v="145"/>
    <s v="Yes"/>
    <s v="AST4-DC2-E021  (Row 6)"/>
    <s v="10.114.172.55"/>
    <d v="2012-10-12T08:41:33"/>
    <d v="2016-11-25T00:00:00"/>
    <d v="2012-10-12T08:41:33"/>
    <s v="5.2(8c)"/>
    <s v="5.2(8d)"/>
    <m/>
    <d v="2018-04-30T00:00:00"/>
    <s v="n/a"/>
    <s v="AST DC2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336"/>
    <m/>
    <n v="2"/>
    <m/>
    <n v="6"/>
    <m/>
    <s v="Yes"/>
    <s v="No"/>
    <s v="Yes"/>
    <s v="NA"/>
    <s v="Ganesh "/>
    <m/>
    <m/>
  </r>
  <r>
    <s v="FOX1517GC6A"/>
    <x v="1"/>
    <s v="HONG KONG"/>
    <s v="1 WANG WO TSAI STREET, TSUEN WAN"/>
    <s v="SAN Switch"/>
    <s v="SAN"/>
    <x v="0"/>
    <s v="MDS 9513"/>
    <s v="MDS4FSWB01"/>
    <s v="FOX1517GC6A"/>
    <x v="146"/>
    <s v="Yes"/>
    <s v="AST4-DC2-E005"/>
    <s v="10.70.126.16"/>
    <d v="2011-08-10T12:00:00"/>
    <d v="2015-08-09T00:00:00"/>
    <d v="2011-08-10T12:00:00"/>
    <s v="5.2(8c)"/>
    <s v="5.2(8d)"/>
    <m/>
    <d v="2018-04-30T00:00:00"/>
    <s v="n/a"/>
    <s v="AST DC2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108"/>
    <n v="6"/>
    <m/>
    <m/>
    <m/>
    <m/>
    <s v="Yes"/>
    <s v="No"/>
    <s v="Yes"/>
    <s v="NA"/>
    <s v="Ganesh "/>
    <m/>
    <m/>
  </r>
  <r>
    <s v="FOX1518GSJS"/>
    <x v="1"/>
    <s v="HONG KONG"/>
    <s v="1 WANG WO TSAI STREET, TSUEN WAN"/>
    <s v="SAN Switch"/>
    <s v="SAN"/>
    <x v="0"/>
    <s v="MDS 9513"/>
    <s v="MDS4ESWA02 "/>
    <s v="FOX1518GSJS"/>
    <x v="147"/>
    <s v="Yes"/>
    <s v="HK/AT-DC1-E-001"/>
    <s v="10.114.170.36"/>
    <d v="2011-11-21T23:18:40"/>
    <d v="2015-10-14T00:00:00"/>
    <d v="2011-11-21T23:18:40"/>
    <s v="5.2(8c)"/>
    <s v="5.2(8d)"/>
    <m/>
    <d v="2018-04-30T00:00:00"/>
    <s v="n/a"/>
    <s v="AST DC1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312"/>
    <m/>
    <n v="3"/>
    <m/>
    <n v="5"/>
    <m/>
    <s v="Yes"/>
    <s v="No"/>
    <s v="Yes"/>
    <s v="NA"/>
    <s v="Ganesh "/>
    <m/>
    <m/>
  </r>
  <r>
    <s v="FOX1527GD4B"/>
    <x v="1"/>
    <s v="HONG KONG"/>
    <s v="1 WANG WO TSAI STREET, TSUEN WAN"/>
    <s v="SAN Switch"/>
    <s v="SAN"/>
    <x v="0"/>
    <s v="MDS 9513"/>
    <s v="MDS4ESWB02 "/>
    <s v="FOX1527GD4B"/>
    <x v="148"/>
    <s v="Yes"/>
    <s v="HK/AT-DC1-E-002"/>
    <s v="10.114.170.37"/>
    <d v="2011-11-21T23:19:57"/>
    <d v="2015-10-14T00:00:00"/>
    <d v="2011-11-21T23:19:57"/>
    <s v="5.2(8c)"/>
    <s v="5.2(8d)"/>
    <m/>
    <d v="2018-04-30T00:00:00"/>
    <s v="n/a"/>
    <s v="AST DC1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312"/>
    <m/>
    <n v="3"/>
    <m/>
    <n v="5"/>
    <m/>
    <s v="Yes"/>
    <s v="No"/>
    <s v="Yes"/>
    <s v="NA"/>
    <s v="Ganesh "/>
    <m/>
    <m/>
  </r>
  <r>
    <s v="FOX1428H1L0"/>
    <x v="1"/>
    <s v="HONG KONG"/>
    <s v="399 CHAI WAN ROAD, CHAI WAN"/>
    <s v="SAN Switch"/>
    <s v="SAN"/>
    <x v="0"/>
    <s v="MDS 9513"/>
    <s v="MDS221SW1"/>
    <s v="FOX1428H1L0"/>
    <x v="149"/>
    <s v="Yes"/>
    <s v="Row 4 -IAD22-E-3"/>
    <s v="10.70.218.139"/>
    <d v="2010-10-06T11:48:58"/>
    <d v="2014-09-19T00:00:00"/>
    <d v="2010-10-06T11:48:58"/>
    <s v="5.2(8c)"/>
    <s v="5.2(8d)"/>
    <m/>
    <d v="2018-04-30T00:00:00"/>
    <s v="n/a"/>
    <s v="IAD-22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426"/>
    <n v="1"/>
    <n v="3"/>
    <m/>
    <n v="7"/>
    <m/>
    <s v="Yes"/>
    <s v="No"/>
    <s v="Yes"/>
    <s v="NA"/>
    <s v="Ganesh "/>
    <m/>
    <m/>
  </r>
  <r>
    <s v="FOX1428H1N7"/>
    <x v="1"/>
    <s v="HONG KONG"/>
    <s v="399 CHAI WAN ROAD, CHAI WAN"/>
    <s v="SAN Switch"/>
    <s v="SAN"/>
    <x v="0"/>
    <s v="MDS 9513"/>
    <s v="MDS221SW2"/>
    <s v="FOX1428H1N7"/>
    <x v="150"/>
    <s v="Yes"/>
    <s v="Row 4 -IAD22-E-3"/>
    <s v="10.70.218.141"/>
    <d v="2010-10-06T11:49:27"/>
    <d v="2014-09-19T00:00:00"/>
    <d v="2010-10-06T11:49:27"/>
    <s v="5.2(1)"/>
    <s v="5.2(8d)"/>
    <m/>
    <d v="2018-04-30T00:00:00"/>
    <s v="n/a"/>
    <s v="IAD-22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426"/>
    <n v="1"/>
    <n v="3"/>
    <m/>
    <n v="7"/>
    <m/>
    <s v="Yes"/>
    <s v="No"/>
    <s v="Yes"/>
    <s v="NA"/>
    <s v="Ganesh "/>
    <m/>
    <m/>
  </r>
  <r>
    <s v="FOX1211GKUF"/>
    <x v="1"/>
    <s v="HONG KONG"/>
    <s v="399 CHAI WAN ROAD, CHAI WAN"/>
    <s v="SAN Switch"/>
    <s v="SAN"/>
    <x v="0"/>
    <s v="MDS 9513"/>
    <s v="MDS231SW1"/>
    <s v="FOX1211GKUF"/>
    <x v="151"/>
    <s v="Yes"/>
    <s v="IAD23-E6"/>
    <s v="129.14.2.25"/>
    <d v="2008-07-23T00:00:00"/>
    <d v="2016-11-13T00:00:00"/>
    <d v="2008-07-23T00:00:00"/>
    <s v="5.2(8c)"/>
    <s v="5.2(8d)"/>
    <m/>
    <d v="2018-04-30T00:00:00"/>
    <s v="n/a"/>
    <s v="IAD-23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144"/>
    <m/>
    <n v="2"/>
    <m/>
    <n v="2"/>
    <m/>
    <s v="Yes"/>
    <s v="No"/>
    <s v="Yes"/>
    <s v="NA"/>
    <s v="Ganesh "/>
    <m/>
    <m/>
  </r>
  <r>
    <s v="FOX1443GRL8"/>
    <x v="1"/>
    <s v="HONG KONG"/>
    <s v="399 CHAI WAN ROAD, CHAI WAN"/>
    <s v="SAN Switch"/>
    <s v="SAN"/>
    <x v="0"/>
    <s v="MDS 9513"/>
    <s v="MDS233SW1"/>
    <s v="FOX1443GRL8"/>
    <x v="152"/>
    <s v="Yes"/>
    <s v="iAD L23 R25-E-6"/>
    <s v="129.14.2.109"/>
    <d v="2012-02-22T09:50:40"/>
    <d v="2015-02-18T00:00:00"/>
    <d v="2012-02-22T09:50:40"/>
    <s v="5.2(8c)"/>
    <s v="5.2(8d)"/>
    <m/>
    <d v="2018-04-30T00:00:00"/>
    <s v="n/a"/>
    <s v="IAD-23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192"/>
    <m/>
    <n v="2"/>
    <m/>
    <n v="3"/>
    <m/>
    <s v="Yes"/>
    <s v="No"/>
    <s v="Yes"/>
    <s v="NA"/>
    <s v="Ganesh "/>
    <m/>
    <m/>
  </r>
  <r>
    <s v="FOX1251GU34"/>
    <x v="1"/>
    <s v="HONG KONG"/>
    <s v="399 CHAI WAN ROAD, CHAI WAN"/>
    <s v="SAN Switch"/>
    <s v="SAN"/>
    <x v="0"/>
    <s v="MDS 9513"/>
    <s v="MDS232SW1"/>
    <s v="FOX1251GU34"/>
    <x v="153"/>
    <s v="Yes"/>
    <s v="IAD23-E8"/>
    <s v="129.14.233.64"/>
    <d v="2009-03-26T00:00:00"/>
    <d v="2014-03-25T00:00:00"/>
    <d v="2009-03-26T00:00:00"/>
    <s v="5.2(1)"/>
    <s v="5.2(8d)"/>
    <m/>
    <d v="2018-04-30T00:00:00"/>
    <s v="n/a"/>
    <s v="IAD-23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144"/>
    <m/>
    <n v="2"/>
    <m/>
    <n v="2"/>
    <m/>
    <s v="Yes"/>
    <s v="No"/>
    <s v="Yes"/>
    <s v="NA"/>
    <s v="Ganesh "/>
    <m/>
    <m/>
  </r>
  <r>
    <s v="FOX1443GRLF"/>
    <x v="1"/>
    <s v="HONG KONG"/>
    <s v="399 CHAI WAN ROAD, CHAI WAN"/>
    <s v="SAN Switch"/>
    <s v="SAN"/>
    <x v="0"/>
    <s v="MDS 9513"/>
    <s v="MDS234SW1"/>
    <s v="FOX1443GRLF"/>
    <x v="154"/>
    <s v="Yes"/>
    <s v="iAD L23 R25-E-8"/>
    <s v="129.14.2.110"/>
    <d v="2012-02-19T23:27:54"/>
    <d v="2015-02-18T00:00:00"/>
    <d v="2012-02-19T23:27:54"/>
    <s v="5.2(1)"/>
    <s v="5.2(8d)"/>
    <m/>
    <d v="2018-04-30T00:00:00"/>
    <s v="n/a"/>
    <s v="IAD-23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144"/>
    <m/>
    <n v="2"/>
    <m/>
    <n v="2"/>
    <m/>
    <s v="Yes"/>
    <s v="No"/>
    <s v="Yes"/>
    <s v="NA"/>
    <s v="Ganesh "/>
    <m/>
    <m/>
  </r>
  <r>
    <s v="FOX1208G1R9"/>
    <x v="1"/>
    <s v="HONG KONG"/>
    <s v="399 CHAI WAN ROAD, CHAI WAN"/>
    <s v="SAN Switch"/>
    <s v="SAN"/>
    <x v="0"/>
    <s v="MDS 9513"/>
    <s v="MDS251SW1"/>
    <s v="FOX1208G1R9"/>
    <x v="155"/>
    <s v="Yes"/>
    <s v="IAD25-E28"/>
    <s v="129.14.4.59"/>
    <d v="2008-05-04T00:00:00"/>
    <d v="2013-12-31T00:00:00"/>
    <d v="2008-05-04T00:00:00"/>
    <s v="5.2(8c)"/>
    <s v="5.2(8d)"/>
    <m/>
    <d v="2018-04-30T00:00:00"/>
    <s v="n/a"/>
    <s v="IAD-25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324"/>
    <n v="2"/>
    <n v="6"/>
    <m/>
    <n v="3"/>
    <m/>
    <s v="Yes"/>
    <s v="No"/>
    <s v="Yes"/>
    <s v="NA"/>
    <s v="Ganesh "/>
    <m/>
    <m/>
  </r>
  <r>
    <s v="FOX1516GHAT"/>
    <x v="1"/>
    <s v="HONG KONG"/>
    <s v="399 CHAI WAN ROAD, CHAI WAN"/>
    <s v="SAN Switch"/>
    <s v="SAN"/>
    <x v="0"/>
    <s v="MDS 9513"/>
    <s v="MDS253ESW1"/>
    <s v="FOX1516GHAT"/>
    <x v="156"/>
    <s v="Yes"/>
    <s v="IAD25-E-27"/>
    <s v="129.14.5.162"/>
    <d v="2011-07-27T07:30:00"/>
    <d v="2015-07-26T00:00:00"/>
    <d v="2011-07-27T07:30:00"/>
    <s v="5.2(8c)"/>
    <s v="5.2(8d)"/>
    <m/>
    <d v="2018-04-30T00:00:00"/>
    <s v="n/a"/>
    <s v="IAD-25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240"/>
    <m/>
    <m/>
    <m/>
    <n v="5"/>
    <m/>
    <s v="Yes"/>
    <s v="No"/>
    <s v="Yes"/>
    <s v="NA"/>
    <s v="Ganesh "/>
    <m/>
    <m/>
  </r>
  <r>
    <s v="FOX1208G1ST"/>
    <x v="1"/>
    <s v="HONG KONG"/>
    <s v="399 CHAI WAN ROAD, CHAI WAN"/>
    <s v="SAN Switch"/>
    <s v="SAN"/>
    <x v="0"/>
    <s v="MDS 9513"/>
    <s v="MDS252SW1"/>
    <s v="FOX1208G1ST"/>
    <x v="157"/>
    <s v="Yes"/>
    <s v="IAD25-E27"/>
    <s v="129.14.4.61"/>
    <d v="2008-05-04T00:00:00"/>
    <d v="2013-12-31T00:00:00"/>
    <d v="2008-05-04T00:00:00"/>
    <s v="5.2(8c)"/>
    <s v="5.2(8d)"/>
    <m/>
    <d v="2018-04-30T00:00:00"/>
    <s v="n/a"/>
    <s v="IAD-25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324"/>
    <n v="2"/>
    <n v="6"/>
    <m/>
    <n v="3"/>
    <m/>
    <s v="Yes"/>
    <s v="No"/>
    <s v="Yes"/>
    <s v="NA"/>
    <s v="Ganesh "/>
    <m/>
    <m/>
  </r>
  <r>
    <s v="FOX1516G4K1"/>
    <x v="1"/>
    <s v="HONG KONG"/>
    <s v="399 CHAI WAN ROAD, CHAI WAN"/>
    <s v="SAN Switch"/>
    <s v="SAN"/>
    <x v="0"/>
    <s v="MDS 9513"/>
    <s v="MDS254ESW1"/>
    <s v="FOX1516G4K1"/>
    <x v="158"/>
    <s v="Yes"/>
    <s v="IAD25-E-28"/>
    <s v="129.14.5.163"/>
    <d v="2011-07-27T07:30:00"/>
    <d v="2015-07-26T00:00:00"/>
    <d v="2011-07-27T07:30:00"/>
    <s v="5.2(8c)"/>
    <s v="5.2(8d)"/>
    <m/>
    <d v="2018-04-30T00:00:00"/>
    <s v="n/a"/>
    <s v="IAD-25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240"/>
    <m/>
    <m/>
    <m/>
    <n v="5"/>
    <m/>
    <s v="Yes"/>
    <s v="No"/>
    <s v="Yes"/>
    <s v="NA"/>
    <s v="Ganesh "/>
    <m/>
    <m/>
  </r>
  <r>
    <s v="FOX1147GMA5"/>
    <x v="1"/>
    <s v="HONG KONG"/>
    <s v="399 CHAI WAN ROAD, CHAI WAN"/>
    <s v="SAN Switch"/>
    <s v="SAN"/>
    <x v="0"/>
    <s v="MDS 9513"/>
    <s v="MDS271SW1"/>
    <s v="FOX1147GMA5"/>
    <x v="159"/>
    <s v="Yes"/>
    <s v="IAD27-E31"/>
    <s v="129.14.6.36"/>
    <d v="2008-04-05T00:00:00"/>
    <d v="2014-04-04T00:00:00"/>
    <d v="2008-04-05T00:00:00"/>
    <s v="5.2(8c)"/>
    <s v="5.2(8d)"/>
    <m/>
    <d v="2018-04-30T00:00:00"/>
    <s v="n/a"/>
    <s v="IAD-27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258"/>
    <n v="5"/>
    <n v="5"/>
    <m/>
    <n v="1"/>
    <m/>
    <s v="Yes"/>
    <s v="No"/>
    <s v="Yes"/>
    <s v="NA"/>
    <s v="Ganesh "/>
    <m/>
    <m/>
  </r>
  <r>
    <s v="FOX1518G4NR"/>
    <x v="1"/>
    <s v="HONG KONG"/>
    <s v="399 CHAI WAN ROAD, CHAI WAN"/>
    <s v="SAN Switch"/>
    <s v="SAN"/>
    <x v="0"/>
    <s v="MDS 9513"/>
    <s v="MDS273CSW1"/>
    <s v="FOX1518G4NR"/>
    <x v="160"/>
    <s v="Yes"/>
    <s v="IAD27-E-58"/>
    <s v="129.14.6.46"/>
    <d v="2011-08-07T09:31:12"/>
    <d v="2015-08-06T00:00:00"/>
    <d v="2011-08-07T09:31:12"/>
    <s v="5.2(8c)"/>
    <s v="5.2(8d)"/>
    <m/>
    <d v="2018-04-30T00:00:00"/>
    <s v="n/a"/>
    <s v="IAD-27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312"/>
    <n v="4"/>
    <n v="2"/>
    <m/>
    <n v="4"/>
    <m/>
    <s v="Yes"/>
    <s v="No"/>
    <s v="Yes"/>
    <s v="NA"/>
    <s v="Ganesh "/>
    <m/>
    <m/>
  </r>
  <r>
    <s v="FOX1149H2LK"/>
    <x v="1"/>
    <s v="HONG KONG"/>
    <s v="399 CHAI WAN ROAD, CHAI WAN"/>
    <s v="SAN Switch"/>
    <s v="SAN"/>
    <x v="0"/>
    <s v="MDS 9513"/>
    <s v="MDS272SW1"/>
    <s v="FOX1149H2LK"/>
    <x v="161"/>
    <s v="Yes"/>
    <s v="IAD27-E32"/>
    <s v="129.14.6.38"/>
    <d v="2008-04-05T00:00:00"/>
    <d v="2013-12-30T00:00:00"/>
    <d v="2008-04-05T00:00:00"/>
    <s v="5.2(8c)"/>
    <s v="5.2(8d)"/>
    <m/>
    <d v="2018-04-30T00:00:00"/>
    <s v="n/a"/>
    <s v="IAD-27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234"/>
    <n v="5"/>
    <n v="4"/>
    <m/>
    <n v="1"/>
    <m/>
    <s v="Yes"/>
    <s v="No"/>
    <s v="Yes"/>
    <s v="NA"/>
    <s v="Ganesh "/>
    <m/>
    <m/>
  </r>
  <r>
    <s v="FOX1516GHCA"/>
    <x v="1"/>
    <s v="HONG KONG"/>
    <s v="399 CHAI WAN ROAD, CHAI WAN"/>
    <s v="SAN Switch"/>
    <s v="SAN"/>
    <x v="0"/>
    <s v="MDS 9513"/>
    <s v="MDS274CSW1"/>
    <s v="FOX1516GHCA"/>
    <x v="162"/>
    <s v="Yes"/>
    <s v="IAD27-E-59"/>
    <s v="129.14.6.47"/>
    <d v="2011-08-07T11:32:40"/>
    <d v="2015-08-06T00:00:00"/>
    <d v="2011-08-07T11:32:40"/>
    <s v="5.2(8c)"/>
    <s v="5.2(8d)"/>
    <m/>
    <d v="2018-04-30T00:00:00"/>
    <s v="n/a"/>
    <s v="IAD-27"/>
    <s v="COB / UAT"/>
    <s v="ssunsmm01/apacsgexhmgtv01 / apachkexhmgtv01"/>
    <s v="ssh (KRB) "/>
    <s v="ssh ( Local ID)"/>
    <s v="DCNM Client(9513)"/>
    <s v="COB / UAT"/>
    <s v="apacsgexhmgtv01 / apachkexhmgtv01"/>
    <s v="NA"/>
    <s v="NA"/>
    <s v="NA"/>
    <s v="NA"/>
    <s v="NA"/>
    <s v="NA"/>
    <s v="NA"/>
    <s v="NA"/>
    <s v="NA"/>
    <s v="NA"/>
    <s v="NA"/>
    <s v="NA"/>
    <s v="NA"/>
    <n v="312"/>
    <n v="4"/>
    <n v="2"/>
    <m/>
    <n v="4"/>
    <m/>
    <s v="Yes"/>
    <s v="No"/>
    <s v="Yes"/>
    <s v="NA"/>
    <s v="Ganesh "/>
    <m/>
    <m/>
  </r>
  <r>
    <s v="FOX1425GT3L"/>
    <x v="2"/>
    <s v="SHANGHAI"/>
    <s v="IP2L3"/>
    <s v="SAN Switch"/>
    <s v="SAN"/>
    <x v="0"/>
    <s v="MDS 9513"/>
    <s v="MDS031SW1"/>
    <s v="FOX1425GT3L"/>
    <x v="163"/>
    <s v="Yes"/>
    <s v="IP2L3-E-X7 At 6N"/>
    <s v="10.70.232.11"/>
    <d v="2010-09-30T23:00:00"/>
    <d v="2014-10-05T00:00:00"/>
    <d v="2010-09-30T23:00:00"/>
    <s v="5.2(1)"/>
    <s v="5.2(8d)"/>
    <m/>
    <d v="2018-04-30T00:00:00"/>
    <s v="n/a"/>
    <s v="IP2L3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76"/>
    <n v="2"/>
    <n v="4"/>
    <m/>
    <n v="3"/>
    <m/>
    <s v="Yes"/>
    <s v="No"/>
    <s v="Yes"/>
    <s v="NA"/>
    <s v="Ganesh "/>
    <m/>
    <m/>
  </r>
  <r>
    <s v="FOX1425GT3T"/>
    <x v="2"/>
    <s v="SHANGHAI"/>
    <s v="IP2L3"/>
    <s v="SAN Switch"/>
    <s v="SAN"/>
    <x v="0"/>
    <s v="MDS 9513"/>
    <s v="MDS031SW2"/>
    <s v="FOX1425GT3T"/>
    <x v="164"/>
    <s v="Yes"/>
    <s v="IP2L3-E-X7 At 6N"/>
    <s v="10.70.232.13"/>
    <d v="2010-09-30T23:00:00"/>
    <d v="2014-10-05T00:00:00"/>
    <d v="2010-09-30T23:00:00"/>
    <s v="5.2(1)"/>
    <s v="5.2(8d)"/>
    <m/>
    <d v="2018-04-30T00:00:00"/>
    <s v="n/a"/>
    <s v="IP2L3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76"/>
    <n v="2"/>
    <n v="4"/>
    <m/>
    <n v="3"/>
    <m/>
    <s v="Yes"/>
    <s v="No"/>
    <s v="Yes"/>
    <s v="NA"/>
    <s v="Ganesh "/>
    <m/>
    <m/>
  </r>
  <r>
    <s v="FOX1726S014"/>
    <x v="2"/>
    <s v="SHANGHAI"/>
    <s v="IP2L3"/>
    <s v="SAN Switch"/>
    <s v="SAN"/>
    <x v="0"/>
    <s v="MDS 9513"/>
    <s v=" CNICB02AC01"/>
    <s v="FOX1726S014"/>
    <x v="165"/>
    <s v="Yes"/>
    <s v="Row4 E-P08"/>
    <s v="10.70.232.60"/>
    <d v="2014-01-05T00:00:00"/>
    <d v="2018-01-04T00:00:00"/>
    <d v="2014-01-05T00:00:00"/>
    <s v="5.2(8b)"/>
    <s v="5.2(8d)"/>
    <m/>
    <d v="2018-04-30T00:00:00"/>
    <s v="n/a"/>
    <s v="IP2L3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64"/>
    <n v="2"/>
    <m/>
    <n v="4"/>
    <m/>
    <m/>
    <s v="Yes"/>
    <s v="No"/>
    <s v="Yes"/>
    <s v="NA"/>
    <s v="Ganesh "/>
    <m/>
    <m/>
  </r>
  <r>
    <s v="FOX1727S007"/>
    <x v="2"/>
    <s v="SHANGHAI"/>
    <s v="IP2L3"/>
    <s v="SAN Switch"/>
    <s v="SAN"/>
    <x v="0"/>
    <s v="MDS 9513"/>
    <s v="CNICB02BC01"/>
    <s v="FOX1727S007"/>
    <x v="166"/>
    <s v="Yes"/>
    <s v="Row4 E-P14"/>
    <s v="10.70.232.61"/>
    <d v="2014-01-05T00:00:00"/>
    <d v="2018-01-04T00:00:00"/>
    <d v="2014-01-05T00:00:00"/>
    <s v="5.2(8b)"/>
    <s v="5.2(8d)"/>
    <m/>
    <d v="2018-04-30T00:00:00"/>
    <s v="n/a"/>
    <s v="IP2L3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64"/>
    <n v="2"/>
    <m/>
    <n v="4"/>
    <m/>
    <m/>
    <s v="Yes"/>
    <s v="No"/>
    <s v="Yes"/>
    <s v="NA"/>
    <s v="Ganesh "/>
    <m/>
    <m/>
  </r>
  <r>
    <s v="FOX1726S031"/>
    <x v="2"/>
    <s v="SHANGHAI"/>
    <s v="IP2L3"/>
    <s v="SAN Switch"/>
    <s v="SAN"/>
    <x v="0"/>
    <s v="MDS 9513"/>
    <s v=" CNICD02AE01"/>
    <s v="FOX1726S031"/>
    <x v="167"/>
    <s v="Yes"/>
    <s v="Row4 E-P08"/>
    <s v="10.70.232.62"/>
    <d v="2014-01-05T00:00:00"/>
    <d v="2018-01-04T00:00:00"/>
    <d v="2014-01-05T00:00:00"/>
    <s v="5.2(8b)"/>
    <s v="5.2(8d)"/>
    <m/>
    <d v="2018-04-30T00:00:00"/>
    <s v="n/a"/>
    <s v="IP2L3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304"/>
    <m/>
    <m/>
    <n v="2"/>
    <n v="5"/>
    <m/>
    <s v="Yes"/>
    <s v="No"/>
    <s v="Yes"/>
    <s v="NA"/>
    <s v="Ganesh "/>
    <m/>
    <m/>
  </r>
  <r>
    <s v="FOX1318Q0MN"/>
    <x v="2"/>
    <s v="SHANGHAI"/>
    <s v="IP2L3"/>
    <s v="SAN Switch"/>
    <s v="SAN"/>
    <x v="0"/>
    <s v="MDS 9513"/>
    <s v="CNICD02BE01"/>
    <s v="FOX1318Q0MN"/>
    <x v="168"/>
    <s v="Yes"/>
    <s v="Row4 E-P14"/>
    <s v="10.70.232.63"/>
    <d v="2014-01-05T00:00:00"/>
    <d v="2018-01-04T00:00:00"/>
    <d v="2014-01-05T00:00:00"/>
    <s v="5.2(8b)"/>
    <s v="5.2(8d)"/>
    <m/>
    <d v="2018-04-30T00:00:00"/>
    <s v="n/a"/>
    <s v="IP2L3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304"/>
    <m/>
    <m/>
    <n v="2"/>
    <n v="5"/>
    <m/>
    <s v="Yes"/>
    <s v="No"/>
    <s v="Yes"/>
    <s v="NA"/>
    <s v="Ganesh "/>
    <m/>
    <m/>
  </r>
  <r>
    <s v="FOX1205GAJE"/>
    <x v="0"/>
    <s v="SINGAPORE"/>
    <s v="TPK"/>
    <s v="SAN Switch"/>
    <s v="SAN"/>
    <x v="0"/>
    <s v="MDS 9513"/>
    <s v="MDS02SW2"/>
    <s v="FOX1205GAJE"/>
    <x v="169"/>
    <s v="Yes"/>
    <s v="TPKL3-E-88"/>
    <s v="163.37.3.15"/>
    <d v="2008-05-11T00:00:00"/>
    <d v="2014-12-31T00:00:00"/>
    <d v="2008-05-11T00:00:00"/>
    <s v="5.2(1)"/>
    <s v="5.2(8d)"/>
    <m/>
    <d v="2018-04-30T00:00:00"/>
    <s v="n/a"/>
    <s v="TPK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10"/>
    <n v="1"/>
    <n v="2"/>
    <m/>
    <n v="3"/>
    <m/>
    <s v="Yes"/>
    <s v="No"/>
    <s v="Yes"/>
    <s v="NA"/>
    <s v="Ganesh "/>
    <m/>
    <m/>
  </r>
  <r>
    <s v="FOX1203HDN4"/>
    <x v="0"/>
    <s v="SINGAPORE"/>
    <s v="TPK"/>
    <s v="SAN Switch"/>
    <s v="SAN"/>
    <x v="0"/>
    <s v="MDS 9513"/>
    <s v="MDS04SW2"/>
    <s v="FOX1203HDN4"/>
    <x v="170"/>
    <s v="Yes"/>
    <s v="TPKL3-E-87"/>
    <s v="163.37.3.17"/>
    <d v="2008-05-11T00:00:00"/>
    <d v="2014-12-31T00:00:00"/>
    <d v="2008-05-11T00:00:00"/>
    <s v="5.2(1)"/>
    <s v="5.2(8d)"/>
    <m/>
    <d v="2018-04-30T00:00:00"/>
    <s v="n/a"/>
    <s v="TPK"/>
    <s v="PROD"/>
    <s v="ssunsmm01/apacsgexhmgtv01 / apachkexhmgtv01"/>
    <s v="ssh (KRB) "/>
    <s v="ssh ( Local ID)"/>
    <s v="DCNM Client(9513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66"/>
    <n v="1"/>
    <n v="2"/>
    <m/>
    <m/>
    <m/>
    <s v="Yes"/>
    <s v="No"/>
    <s v="Yes"/>
    <s v="NA"/>
    <s v="Ganesh "/>
    <m/>
    <m/>
  </r>
  <r>
    <s v="FOX1436H6P9"/>
    <x v="3"/>
    <s v="CHENNIA"/>
    <s v="Chennia"/>
    <s v="SAN Switch"/>
    <s v="SAN"/>
    <x v="0"/>
    <s v="MDS 9222i"/>
    <s v="MDS-CHN-1"/>
    <s v="FOX1436H6P9"/>
    <x v="16"/>
    <m/>
    <s v="Chennia-MER"/>
    <s v="169.187.161.231"/>
    <s v="n/a"/>
    <s v="n/a"/>
    <d v="2014-01-01T00:00:00"/>
    <s v="5.2(8c)"/>
    <s v="5.2(8d)"/>
    <m/>
    <s v="0-Jan-00"/>
    <s v="n/a"/>
    <s v="Chennia"/>
    <s v="PROD"/>
    <s v="ssunsmm01/apacsgexhmgtv01 / apachkexhmgtv01"/>
    <s v="ssh (KRB) "/>
    <s v="ssh ( Local ID)"/>
    <s v="DCNM (9222i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66"/>
    <n v="1"/>
    <m/>
    <m/>
    <n v="2"/>
    <m/>
    <s v="Yes"/>
    <s v="No"/>
    <s v="Yes"/>
    <s v="NA"/>
    <s v="Ganesh "/>
    <m/>
    <m/>
  </r>
  <r>
    <s v="FOX1436H6PU"/>
    <x v="3"/>
    <s v="CHENNIA"/>
    <s v="Chennia"/>
    <s v="SAN Switch"/>
    <s v="SAN"/>
    <x v="0"/>
    <s v="MDS 9222i"/>
    <s v="MDS-CHN-2"/>
    <s v="FOX1436H6PU"/>
    <x v="16"/>
    <m/>
    <s v="Chennia-MER"/>
    <s v="169.187.161.235"/>
    <s v="n/a"/>
    <s v="n/a"/>
    <d v="2014-01-01T00:00:00"/>
    <s v="5.2(8c)"/>
    <s v="5.2(8d)"/>
    <m/>
    <s v="0-Jan-00"/>
    <s v="n/a"/>
    <s v="Chennia"/>
    <s v="PROD"/>
    <s v="ssunsmm01/apacsgexhmgtv01 / apachkexhmgtv01"/>
    <s v="ssh (KRB) "/>
    <s v="ssh ( Local ID)"/>
    <s v="DCNM (9222i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66"/>
    <n v="1"/>
    <m/>
    <m/>
    <n v="2"/>
    <m/>
    <s v="Yes"/>
    <s v="No"/>
    <s v="Yes"/>
    <s v="NA"/>
    <s v="Ganesh "/>
    <m/>
    <m/>
  </r>
  <r>
    <s v="FOX1436H6NH"/>
    <x v="3"/>
    <s v="MUMBAI"/>
    <s v="MUMBAI"/>
    <s v="SAN Switch"/>
    <s v="SAN"/>
    <x v="0"/>
    <s v="MDS 9222i"/>
    <s v="MDS-NKP-1"/>
    <s v="FOX1436H6NH"/>
    <x v="16"/>
    <m/>
    <s v="MUMBAI-NKP"/>
    <s v="10.170.251.194"/>
    <s v="n/a"/>
    <s v="n/a"/>
    <d v="2014-01-01T00:00:00"/>
    <s v="5.2(8c)"/>
    <s v="5.2(8d)"/>
    <m/>
    <s v="0-Jan-00"/>
    <s v="n/a"/>
    <s v="MUMBAI"/>
    <s v="PROD"/>
    <s v="ssunsmm01/apacsgexhmgtv01 / apachkexhmgtv01"/>
    <s v="ssh (KRB) "/>
    <s v="ssh ( Local ID)"/>
    <s v="DCNM (9222i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66"/>
    <n v="1"/>
    <m/>
    <m/>
    <n v="2"/>
    <m/>
    <s v="Yes"/>
    <s v="No"/>
    <s v="Yes"/>
    <s v="NA"/>
    <s v="Ganesh "/>
    <m/>
    <m/>
  </r>
  <r>
    <s v="FOX1438GH3G"/>
    <x v="3"/>
    <s v="MUMBAI"/>
    <s v="MUMBAI"/>
    <s v="SAN Switch"/>
    <s v="SAN"/>
    <x v="0"/>
    <s v="MDS 9222i"/>
    <s v="MDS-NKP-2"/>
    <s v="FOX1438GH3G"/>
    <x v="16"/>
    <m/>
    <s v="MUMBAI-NKP"/>
    <s v="10.170.251.195"/>
    <s v="n/a"/>
    <s v="n/a"/>
    <d v="2014-01-01T00:00:00"/>
    <s v="5.2(8c)"/>
    <s v="5.2(8d)"/>
    <m/>
    <s v="0-Jan-00"/>
    <s v="n/a"/>
    <s v="MUMBAI"/>
    <s v="PROD"/>
    <s v="ssunsmm01/apacsgexhmgtv01 / apachkexhmgtv01"/>
    <s v="ssh (KRB) "/>
    <s v="ssh ( Local ID)"/>
    <s v="DCNM (9222i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66"/>
    <n v="1"/>
    <m/>
    <m/>
    <n v="2"/>
    <m/>
    <s v="Yes"/>
    <s v="No"/>
    <s v="Yes"/>
    <s v="NA"/>
    <s v="Ganesh "/>
    <m/>
    <m/>
  </r>
  <r>
    <s v="FOX1521G9YF"/>
    <x v="3"/>
    <s v="MUMBAI"/>
    <s v="MUMBAI"/>
    <s v="SAN Switch"/>
    <s v="SAN"/>
    <x v="0"/>
    <s v="MDS 9222i"/>
    <s v="MDS03INBKC01SW1"/>
    <s v="FOX1521G9YF"/>
    <x v="171"/>
    <s v="Yes"/>
    <s v="MUMBAI-BKC"/>
    <s v="10.155.17.143"/>
    <s v="n/a"/>
    <s v="n/a"/>
    <d v="2014-01-01T00:00:00"/>
    <s v="5.2(8c)"/>
    <s v="5.2(8d)"/>
    <m/>
    <s v="0-Jan-00"/>
    <s v="n/a"/>
    <s v="MUMBAI"/>
    <s v="PROD"/>
    <s v="ssunsmm01/apacsgexhmgtv01 / apachkexhmgtv01"/>
    <s v="ssh (KRB) "/>
    <s v="ssh ( Local ID)"/>
    <s v="DCNM (9222i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66"/>
    <n v="1"/>
    <m/>
    <m/>
    <n v="2"/>
    <m/>
    <s v="Yes"/>
    <s v="No"/>
    <s v="Yes"/>
    <s v="NA"/>
    <s v="Ganesh "/>
    <m/>
    <m/>
  </r>
  <r>
    <s v="FOX1528H1XT"/>
    <x v="3"/>
    <s v="MUMBAI"/>
    <s v="MUMBAI"/>
    <s v="SAN Switch"/>
    <s v="SAN"/>
    <x v="0"/>
    <s v="MDS 9222i"/>
    <s v="MDS03INBKC02SW2"/>
    <s v="FOX1528H1XT"/>
    <x v="172"/>
    <s v="Yes"/>
    <s v="MUMBAI-BKC"/>
    <s v="10.155.17.144"/>
    <s v="n/a"/>
    <s v="n/a"/>
    <d v="2014-01-01T00:00:00"/>
    <s v="5.2(8c)"/>
    <s v="5.2(8d)"/>
    <m/>
    <s v="0-Jan-00"/>
    <s v="n/a"/>
    <s v="MUMBAI"/>
    <s v="PROD"/>
    <s v="ssunsmm01/apacsgexhmgtv01 / apachkexhmgtv01"/>
    <s v="ssh (KRB) "/>
    <s v="ssh ( Local ID)"/>
    <s v="DCNM (9222i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66"/>
    <n v="1"/>
    <m/>
    <m/>
    <n v="2"/>
    <m/>
    <s v="Yes"/>
    <s v="No"/>
    <s v="Yes"/>
    <s v="NA"/>
    <s v="Ganesh "/>
    <m/>
    <m/>
  </r>
  <r>
    <s v="FOX1716GFMX"/>
    <x v="3"/>
    <s v="CHENNIA"/>
    <s v="Chennia"/>
    <s v="SAN Switch"/>
    <s v="SAN"/>
    <x v="0"/>
    <s v="MDS 9509"/>
    <s v="INCED01AE01"/>
    <s v="FOX1716GFMX"/>
    <x v="173"/>
    <s v="Yes"/>
    <s v="  CMER 1st flr"/>
    <s v="169.187.161.60"/>
    <d v="2013-10-06T12:00:00"/>
    <d v="2017-10-05T00:00:00"/>
    <d v="2013-10-06T12:00:00"/>
    <s v="5.2(8b)"/>
    <s v="5.2(8d)"/>
    <m/>
    <d v="2019-04-30T00:00:00"/>
    <s v="n/a"/>
    <s v="Chennia"/>
    <s v="PROD"/>
    <s v="ssunsmm01/apacsgexhmgtv01 / apachkexhmgtv01"/>
    <s v="ssh (KRB) "/>
    <s v="ssh ( Local ID)"/>
    <s v="DCNM (9509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38"/>
    <n v="1"/>
    <n v="1"/>
    <m/>
    <n v="2"/>
    <m/>
    <s v="Yes"/>
    <s v="No"/>
    <s v="Yes"/>
    <s v="NA"/>
    <s v="Ganesh "/>
    <m/>
    <m/>
  </r>
  <r>
    <s v="FXS1701Q195"/>
    <x v="3"/>
    <s v="CHENNIA"/>
    <s v="Chennia"/>
    <s v="SAN Switch"/>
    <s v="SAN"/>
    <x v="0"/>
    <s v="MDS 9124"/>
    <s v="INCED02AE01"/>
    <s v="FXS1701Q195"/>
    <x v="16"/>
    <m/>
    <s v="  CMER II flr"/>
    <s v="169.187.199.65"/>
    <s v="n/a"/>
    <s v="n/a"/>
    <d v="2014-01-01T00:00:00"/>
    <s v="5.2(8c)"/>
    <s v="5.2(8d)"/>
    <m/>
    <d v="2019-01-31T00:00:00"/>
    <s v="n/a"/>
    <s v="Chennia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8"/>
    <m/>
    <n v="1"/>
    <m/>
    <m/>
    <m/>
    <s v="Yes"/>
    <s v="No"/>
    <s v="Yes"/>
    <s v="NA"/>
    <s v="Ganesh "/>
    <m/>
    <m/>
  </r>
  <r>
    <s v="FOX1708GHTJ"/>
    <x v="3"/>
    <s v="CHENNIA"/>
    <s v="Chennia"/>
    <s v="SAN Switch"/>
    <s v="SAN"/>
    <x v="0"/>
    <s v="MDS 9509"/>
    <s v="INCED01BE01"/>
    <s v="FOX1708GHTJ"/>
    <x v="174"/>
    <s v="Yes"/>
    <s v="  CMER 1st flr"/>
    <s v="169.187.161.161"/>
    <d v="2013-10-06T12:00:00"/>
    <d v="2017-10-05T00:00:00"/>
    <d v="2013-10-06T12:00:00"/>
    <s v="5.2(8b)"/>
    <s v="5.2(8d)"/>
    <m/>
    <d v="2019-04-30T00:00:00"/>
    <s v="n/a"/>
    <s v="Chennia"/>
    <s v="PROD"/>
    <s v="ssunsmm01/apacsgexhmgtv01 / apachkexhmgtv01"/>
    <s v="ssh (KRB) "/>
    <s v="ssh ( Local ID)"/>
    <s v="DCNM (9509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38"/>
    <n v="1"/>
    <n v="1"/>
    <m/>
    <n v="2"/>
    <m/>
    <s v="Yes"/>
    <s v="No"/>
    <s v="Yes"/>
    <s v="NA"/>
    <s v="Ganesh "/>
    <m/>
    <m/>
  </r>
  <r>
    <s v="FOX1538G77K"/>
    <x v="3"/>
    <s v="CHENNIA"/>
    <s v="Chennia"/>
    <s v="SAN Switch"/>
    <s v="SAN"/>
    <x v="0"/>
    <s v="MDS 9124"/>
    <s v="INCED02BE01"/>
    <s v="FOX1538G77K"/>
    <x v="16"/>
    <m/>
    <s v="  CMER II flr"/>
    <s v="169.187.199.66"/>
    <s v="n/a"/>
    <s v="n/a"/>
    <d v="2014-01-01T00:00:00"/>
    <s v="5.2(8c)"/>
    <s v="5.2(8d)"/>
    <m/>
    <d v="2019-01-31T00:00:00"/>
    <s v="n/a"/>
    <s v="Chennia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8"/>
    <m/>
    <n v="1"/>
    <m/>
    <m/>
    <m/>
    <s v="Yes"/>
    <s v="No"/>
    <s v="Yes"/>
    <s v="NA"/>
    <s v="Ganesh "/>
    <m/>
    <m/>
  </r>
  <r>
    <s v="FOX1708GHVA"/>
    <x v="3"/>
    <s v="MUMBAI"/>
    <s v="MUMBAI"/>
    <s v="SAN Switch"/>
    <s v="SAN"/>
    <x v="0"/>
    <s v="MDS 9509"/>
    <s v="INMED01AE01"/>
    <s v="FOX1708GHVA"/>
    <x v="175"/>
    <s v="Yes"/>
    <s v="  NKP"/>
    <s v="10.170.251.204"/>
    <d v="2013-10-06T12:00:00"/>
    <d v="2017-10-05T00:00:00"/>
    <d v="2013-10-06T12:00:00"/>
    <s v="5.2(8b)"/>
    <s v="5.2(8d)"/>
    <m/>
    <d v="2019-04-30T00:00:00"/>
    <s v="n/a"/>
    <s v="MUMBAI"/>
    <s v="PROD"/>
    <s v="ssunsmm01/apacsgexhmgtv01 / apachkexhmgtv01"/>
    <s v="ssh (KRB) "/>
    <s v="ssh ( Local ID)"/>
    <s v="DCNM (9509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90"/>
    <n v="1"/>
    <n v="1"/>
    <m/>
    <n v="1"/>
    <m/>
    <s v="Yes"/>
    <s v="No"/>
    <s v="Yes"/>
    <s v="NA"/>
    <s v="Ganesh "/>
    <m/>
    <m/>
  </r>
  <r>
    <s v="FOX1646GHR5"/>
    <x v="3"/>
    <s v="MUMBAI"/>
    <s v="MUMBAI"/>
    <s v="SAN Switch"/>
    <s v="SAN"/>
    <x v="0"/>
    <s v="MDS 9509"/>
    <s v="INMED01BE01"/>
    <s v="FOX1646GHR5"/>
    <x v="176"/>
    <s v="Yes"/>
    <s v="  NKP"/>
    <s v="10.170.251.205"/>
    <d v="2013-10-06T12:00:00"/>
    <d v="2017-10-05T00:00:00"/>
    <d v="2013-10-06T12:00:00"/>
    <s v="5.2(8b)"/>
    <s v="5.2(8d)"/>
    <m/>
    <d v="2019-04-30T00:00:00"/>
    <s v="n/a"/>
    <s v="MUMBAI"/>
    <s v="PROD"/>
    <s v="ssunsmm01/apacsgexhmgtv01 / apachkexhmgtv01"/>
    <s v="ssh (KRB) "/>
    <s v="ssh ( Local ID)"/>
    <s v="DCNM (9509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90"/>
    <n v="1"/>
    <n v="1"/>
    <m/>
    <n v="1"/>
    <m/>
    <s v="Yes"/>
    <s v="No"/>
    <s v="Yes"/>
    <s v="NA"/>
    <s v="Ganesh "/>
    <m/>
    <m/>
  </r>
  <r>
    <s v="FOX1717GCNG"/>
    <x v="3"/>
    <s v="DELHI"/>
    <s v="DELHI"/>
    <s v="SAN Switch"/>
    <s v="SAN"/>
    <x v="0"/>
    <s v="MDS 9124"/>
    <s v="INDED03AE01"/>
    <s v="FOX1717GCNG"/>
    <x v="16"/>
    <m/>
    <s v="  FIFC"/>
    <s v="10.155.64.13"/>
    <d v="2013-10-06T12:00:00"/>
    <d v="2017-10-05T00:00:00"/>
    <d v="2013-10-06T12:00:00"/>
    <s v="5.2(8c)"/>
    <s v="5.2(8d)"/>
    <m/>
    <d v="2019-01-31T00:00:00"/>
    <s v="n/a"/>
    <s v="DELHI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8"/>
    <m/>
    <n v="1"/>
    <m/>
    <m/>
    <m/>
    <s v="Yes"/>
    <s v="No"/>
    <s v="Yes"/>
    <s v="NA"/>
    <s v="Ganesh "/>
    <m/>
    <m/>
  </r>
  <r>
    <s v="FOX1717GCN4"/>
    <x v="3"/>
    <s v="DELHI"/>
    <s v="DELHI"/>
    <s v="SAN Switch"/>
    <s v="SAN"/>
    <x v="0"/>
    <s v="MDS 9124"/>
    <s v="INDED03BE01"/>
    <s v="FOX1717GCN4"/>
    <x v="16"/>
    <m/>
    <s v="  FIFC"/>
    <s v="10.155.64.14"/>
    <d v="2013-10-06T12:00:00"/>
    <d v="2017-10-05T00:00:00"/>
    <d v="2013-10-06T12:00:00"/>
    <s v="5.2(8c)"/>
    <s v="5.2(8d)"/>
    <m/>
    <d v="2019-01-31T00:00:00"/>
    <s v="n/a"/>
    <s v="DELHI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8"/>
    <m/>
    <n v="1"/>
    <m/>
    <m/>
    <m/>
    <s v="Yes"/>
    <s v="No"/>
    <s v="Yes"/>
    <s v="NA"/>
    <s v="Ganesh "/>
    <m/>
    <m/>
  </r>
  <r>
    <s v="FOX1435GP5N"/>
    <x v="6"/>
    <s v="WPH"/>
    <s v="WPH"/>
    <s v="SAN Switch"/>
    <s v="SAN"/>
    <x v="0"/>
    <s v="MDS 9124"/>
    <s v="WPHEXCSW1"/>
    <s v="FOX1435GP5N"/>
    <x v="16"/>
    <m/>
    <s v="West Pennant Hills"/>
    <s v="169.191.152.100"/>
    <d v="2011-03-16T00:00:00"/>
    <d v="2015-03-15T00:00:00"/>
    <d v="2015-03-15T00:00:00"/>
    <s v="5.2(8c)"/>
    <s v="5.2(8d)"/>
    <m/>
    <d v="2019-01-31T00:00:00"/>
    <s v="n/a"/>
    <s v="WPH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447GP85"/>
    <x v="6"/>
    <s v="WPH"/>
    <s v="WPH"/>
    <s v="SAN Switch"/>
    <s v="SAN"/>
    <x v="0"/>
    <s v="MDS 9124"/>
    <s v="WPHEXCSW2"/>
    <s v="FOX1447GP85"/>
    <x v="16"/>
    <m/>
    <s v="West Pennant Hills"/>
    <s v="169.191.153.26"/>
    <d v="2011-03-16T00:00:00"/>
    <d v="2015-03-15T00:00:00"/>
    <d v="2015-03-15T00:00:00"/>
    <s v="5.2(8c)"/>
    <s v="5.2(8d)"/>
    <m/>
    <d v="2019-01-31T00:00:00"/>
    <s v="n/a"/>
    <s v="WPH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447GP7R"/>
    <x v="6"/>
    <s v="SYDNEY"/>
    <s v="SYDNEY"/>
    <s v="SAN Switch"/>
    <s v="SAN"/>
    <x v="0"/>
    <s v="MDS 9124"/>
    <s v="SYDEXCSW2"/>
    <s v="FOX1447GP7R"/>
    <x v="16"/>
    <m/>
    <s v="2 Park Street, Sydney Suite D"/>
    <s v="169.191.100.26"/>
    <d v="2011-03-16T00:00:00"/>
    <d v="2015-03-15T00:00:00"/>
    <d v="2015-03-15T00:00:00"/>
    <s v="5.2(8c)"/>
    <s v="5.2(8d)"/>
    <m/>
    <d v="2019-01-31T00:00:00"/>
    <s v="n/a"/>
    <s v="SYDNEY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435GPV8"/>
    <x v="6"/>
    <s v="SYDNEY"/>
    <s v="SYDNEY"/>
    <s v="SAN Switch"/>
    <s v="SAN"/>
    <x v="0"/>
    <s v="MDS 9124"/>
    <s v="SYDEXCSW1"/>
    <s v="FOX1435GPV8"/>
    <x v="16"/>
    <m/>
    <s v="2 Park Street, Sydney Suite D"/>
    <s v="169.191.99.176"/>
    <d v="2011-03-16T00:00:00"/>
    <d v="2015-03-15T00:00:00"/>
    <d v="2015-03-15T00:00:00"/>
    <s v="5.2(8c)"/>
    <s v="5.2(8d)"/>
    <m/>
    <d v="2019-01-31T00:00:00"/>
    <s v="n/a"/>
    <s v="SYDNEY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518G57G "/>
    <x v="2"/>
    <s v="SHANGHAI"/>
    <s v="BEIJING"/>
    <s v="SAN Switch"/>
    <s v="SAN"/>
    <x v="0"/>
    <s v="MDS 9124"/>
    <s v="CNBJSW01"/>
    <s v="FOX1518G57G"/>
    <x v="16"/>
    <m/>
    <s v="H05"/>
    <s v="10.183.29.197"/>
    <d v="2011-08-25T11:00:00"/>
    <d v="2015-08-24T00:00:00"/>
    <d v="2011-08-25T11:00:00"/>
    <s v="5.2(8c)"/>
    <s v="5.2(8d)"/>
    <m/>
    <d v="2019-01-31T00:00:00"/>
    <s v="n/a"/>
    <s v="BEIJING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517H32R "/>
    <x v="2"/>
    <s v="SHANGHAI"/>
    <s v="BEIJING"/>
    <s v="SAN Switch"/>
    <s v="SAN"/>
    <x v="0"/>
    <s v="MDS 9124"/>
    <s v="CNBJSW02"/>
    <s v="FOX1517H32R"/>
    <x v="16"/>
    <m/>
    <s v="H05"/>
    <s v="10.183.29.198"/>
    <d v="2011-08-25T11:00:00"/>
    <d v="2015-08-24T00:00:00"/>
    <d v="2011-08-25T11:00:00"/>
    <s v="5.2(8c)"/>
    <s v="5.2(8d)"/>
    <m/>
    <d v="2019-01-31T00:00:00"/>
    <s v="n/a"/>
    <s v="BEIJING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12013BL"/>
    <x v="1"/>
    <s v="HONG KONG"/>
    <s v="399 CHAI WAN ROAD, CHAI WAN"/>
    <s v="SAN Switch"/>
    <s v="SAN"/>
    <x v="0"/>
    <s v="MDS 9124"/>
    <s v="HKCPSW01"/>
    <s v="FOX112013BL"/>
    <x v="16"/>
    <s v="check with EMC"/>
    <s v="AST3-DC6-Row07"/>
    <s v="10.107.243.18"/>
    <d v="2008-03-13T00:00:00"/>
    <d v="2013-12-31T00:00:00"/>
    <d v="2008-03-13T00:00:00"/>
    <s v="5.2(8c)"/>
    <s v="5.2(8d)"/>
    <m/>
    <d v="2019-01-31T00:00:00"/>
    <s v="n/a"/>
    <s v="AST DC2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349H9RP"/>
    <x v="2"/>
    <s v="SHANGHAI"/>
    <s v="GUANGZHOU"/>
    <s v="SAN Switch"/>
    <s v="SAN"/>
    <x v="0"/>
    <s v="MDS 9124"/>
    <s v="CNGZSW01"/>
    <s v="FOX1349H9RP"/>
    <x v="16"/>
    <m/>
    <s v="  China Guangzhou"/>
    <s v="169.181.200.150"/>
    <d v="2010-07-02T00:00:00"/>
    <d v="2014-07-01T00:00:00"/>
    <d v="2014-07-02T00:00:00"/>
    <s v="5.2(8c)"/>
    <s v="5.2(8d)"/>
    <m/>
    <d v="2019-01-31T00:00:00"/>
    <s v="n/a"/>
    <s v="GUANGZHOU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2"/>
    <m/>
    <n v="1"/>
    <m/>
    <m/>
    <m/>
    <s v="Yes"/>
    <s v="No"/>
    <s v="Yes"/>
    <s v="NA"/>
    <s v="Ganesh "/>
    <m/>
    <m/>
  </r>
  <r>
    <s v="FOX1349H2YR"/>
    <x v="2"/>
    <s v="SHANGHAI"/>
    <s v="GUANGZHOU"/>
    <s v="SAN Switch"/>
    <s v="SAN"/>
    <x v="0"/>
    <s v="MDS 9124"/>
    <s v="CNGZSW02"/>
    <s v="FOX1349H2YR"/>
    <x v="16"/>
    <m/>
    <s v="  China Guangzhou"/>
    <s v="169.181.200.170"/>
    <d v="2010-07-02T00:00:00"/>
    <d v="2014-07-01T00:00:00"/>
    <d v="2014-07-02T00:00:00"/>
    <s v="5.2(8c)"/>
    <s v="5.2(8d)"/>
    <m/>
    <d v="2019-01-31T00:00:00"/>
    <s v="n/a"/>
    <s v="GUANGZHOU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2"/>
    <m/>
    <n v="1"/>
    <m/>
    <m/>
    <m/>
    <s v="Yes"/>
    <s v="No"/>
    <s v="Yes"/>
    <s v="NA"/>
    <s v="Ganesh "/>
    <m/>
    <m/>
  </r>
  <r>
    <s v="FOX1349GLW8"/>
    <x v="2"/>
    <s v="SHANGHAI"/>
    <s v="SHANGHAI"/>
    <s v="SAN Switch"/>
    <s v="SAN"/>
    <x v="0"/>
    <s v="MDS 9124"/>
    <s v="CNSHSW01"/>
    <s v="FOX1349GLW8"/>
    <x v="16"/>
    <m/>
    <s v="  China Shanghai Citi Tower NAS"/>
    <s v="169.181.200.20"/>
    <d v="2010-07-02T00:00:00"/>
    <d v="2014-07-01T00:00:00"/>
    <d v="2014-07-02T00:00:00"/>
    <s v="5.2(8c)"/>
    <s v="5.2(8d)"/>
    <m/>
    <d v="2019-01-31T00:00:00"/>
    <s v="n/a"/>
    <s v="SHANGHAI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2"/>
    <m/>
    <n v="1"/>
    <m/>
    <m/>
    <m/>
    <s v="Yes"/>
    <s v="No"/>
    <s v="Yes"/>
    <s v="NA"/>
    <s v="Ganesh "/>
    <m/>
    <m/>
  </r>
  <r>
    <s v="FOX1349H2ZG"/>
    <x v="2"/>
    <s v="SHANGHAI"/>
    <s v="SHANGHAI"/>
    <s v="SAN Switch"/>
    <s v="SAN"/>
    <x v="0"/>
    <s v="MDS 9124"/>
    <s v="CNSHSW02"/>
    <s v="FOX1349H2ZG"/>
    <x v="16"/>
    <m/>
    <s v="  China Shanghai Citi Tower NAS"/>
    <s v="169.181.200.30"/>
    <d v="2010-07-02T00:00:00"/>
    <d v="2014-07-01T00:00:00"/>
    <d v="2014-07-02T00:00:00"/>
    <s v="5.2(8c)"/>
    <s v="5.2(8d)"/>
    <m/>
    <d v="2019-01-31T00:00:00"/>
    <s v="n/a"/>
    <s v="SHANGHAI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2"/>
    <m/>
    <n v="1"/>
    <m/>
    <m/>
    <m/>
    <s v="Yes"/>
    <s v="No"/>
    <s v="Yes"/>
    <s v="NA"/>
    <s v="Ganesh "/>
    <m/>
    <m/>
  </r>
  <r>
    <s v="FOX1349H9JR"/>
    <x v="0"/>
    <s v="SINGAPORE"/>
    <s v="75 SCIENCE PARK DRIVE, SINGAPORE SCIENCE PARK I"/>
    <s v="SAN Switch"/>
    <s v="SAN"/>
    <x v="0"/>
    <s v="MDS 9124"/>
    <s v="SGCINSW01"/>
    <s v="FOX1349H9JR"/>
    <x v="16"/>
    <m/>
    <s v="CT2B1_Q-49"/>
    <s v="163.36.178.76"/>
    <d v="2010-02-28T23:00:00"/>
    <d v="2014-02-27T00:00:00"/>
    <d v="2010-02-28T23:00:00"/>
    <s v="5.2(8c)"/>
    <s v="5.2(8d)"/>
    <m/>
    <d v="2019-01-31T00:00:00"/>
    <s v="n/a"/>
    <s v="CT2 B1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6"/>
    <m/>
    <n v="1"/>
    <m/>
    <m/>
    <m/>
    <s v="Yes"/>
    <s v="No"/>
    <s v="Yes"/>
    <s v="NA"/>
    <s v="Ganesh "/>
    <m/>
    <m/>
  </r>
  <r>
    <s v="FOX1349GH0L"/>
    <x v="0"/>
    <s v="SINGAPORE"/>
    <s v="75 SCIENCE PARK DRIVE, SINGAPORE SCIENCE PARK I"/>
    <s v="SAN Switch"/>
    <s v="SAN"/>
    <x v="0"/>
    <s v="MDS 9124"/>
    <s v="SGCINSW02"/>
    <s v="FOX1349GH0L"/>
    <x v="16"/>
    <m/>
    <s v="CT2B1_Q-49"/>
    <s v="163.36.178.84"/>
    <d v="2010-04-03T23:00:00"/>
    <d v="2014-04-02T00:00:00"/>
    <d v="2010-04-03T23:00:00"/>
    <s v="5.2(8c)"/>
    <s v="5.2(8d)"/>
    <m/>
    <d v="2019-01-31T00:00:00"/>
    <s v="n/a"/>
    <s v="CT2 B1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349GGZK"/>
    <x v="0"/>
    <s v="SINGAPORE"/>
    <s v="75 SCIENCE PARK DRIVE, SINGAPORE SCIENCE PARK I"/>
    <s v="SAN Switch"/>
    <s v="SAN"/>
    <x v="0"/>
    <s v="MDS 9124"/>
    <s v="SGCINSW03"/>
    <s v="FOX1349GGZK"/>
    <x v="16"/>
    <m/>
    <s v="CT2B1_Q-49"/>
    <s v="163.36.178.85"/>
    <d v="2010-04-05T00:00:00"/>
    <d v="2014-04-04T00:00:00"/>
    <d v="2010-04-05T00:00:00"/>
    <s v="5.2(8c)"/>
    <s v="5.2(8d)"/>
    <m/>
    <d v="2019-01-31T00:00:00"/>
    <s v="n/a"/>
    <s v="CT2 B1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352GY5Q"/>
    <x v="1"/>
    <s v="HONG KONG"/>
    <s v="DORSET"/>
    <s v="SAN Switch"/>
    <s v="SAN"/>
    <x v="0"/>
    <s v="MDS 9124"/>
    <s v="HKDSHSW01"/>
    <s v="FOX1352GY5Q"/>
    <x v="16"/>
    <s v="check with EMC"/>
    <s v="DH-03-H"/>
    <s v="169.181.58.97"/>
    <d v="2010-03-17T14:34:59"/>
    <d v="2014-03-16T00:00:00"/>
    <d v="2010-03-17T14:34:59"/>
    <s v="5.2(8c)"/>
    <s v="5.2(8d)"/>
    <m/>
    <d v="2019-01-31T00:00:00"/>
    <s v="n/a"/>
    <s v="DORSET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6"/>
    <m/>
    <n v="1"/>
    <m/>
    <m/>
    <m/>
    <s v="Yes"/>
    <s v="No"/>
    <s v="Yes"/>
    <s v="NA"/>
    <s v="Ganesh "/>
    <m/>
    <m/>
  </r>
  <r>
    <s v="FOX112013BE"/>
    <x v="1"/>
    <s v="HONG KONG"/>
    <s v="IAD"/>
    <s v="SAN Switch"/>
    <s v="SAN"/>
    <x v="0"/>
    <s v="MDS 9124"/>
    <s v="HKIADSW01"/>
    <s v="FOX112013BE"/>
    <x v="16"/>
    <s v="check with EMC"/>
    <s v="IAD23-R-10"/>
    <s v="169.181.166.59"/>
    <d v="2008-03-13T00:00:00"/>
    <d v="2013-12-31T00:00:00"/>
    <d v="2008-03-13T00:00:00"/>
    <s v="5.2(8c)"/>
    <s v="5.2(8d)"/>
    <m/>
    <d v="2019-01-31T00:00:00"/>
    <s v="n/a"/>
    <s v="IAD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347GQXS"/>
    <x v="1"/>
    <s v="HONG KONG"/>
    <s v="IAD"/>
    <s v="SAN Switch"/>
    <s v="SAN"/>
    <x v="0"/>
    <s v="MDS 9124"/>
    <s v="HKIADSW03"/>
    <s v="FOX1347GQXS"/>
    <x v="16"/>
    <s v="check with EMC"/>
    <s v="IAD23-R-10"/>
    <s v="169.181.166.66"/>
    <d v="2010-02-07T22:32:50"/>
    <d v="2014-02-06T00:00:00"/>
    <d v="2010-02-07T22:32:50"/>
    <s v="5.2(8c)"/>
    <s v="5.2(8d)"/>
    <m/>
    <d v="2019-01-31T00:00:00"/>
    <s v="n/a"/>
    <s v="IAD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349GGWG"/>
    <x v="1"/>
    <s v="HONG KONG"/>
    <s v="IAD"/>
    <s v="SAN Switch"/>
    <s v="SAN"/>
    <x v="0"/>
    <s v="MDS 9124"/>
    <s v="HKIADSW02"/>
    <s v="FOX1349GGWG"/>
    <x v="16"/>
    <s v="check with EMC"/>
    <s v="IAD23-R-10"/>
    <s v="169.181.166.67"/>
    <d v="2010-02-07T22:36:14"/>
    <d v="2014-02-06T00:00:00"/>
    <d v="2010-02-07T22:36:14"/>
    <s v="5.2(8c)"/>
    <s v="5.2(8d)"/>
    <m/>
    <d v="2019-01-31T00:00:00"/>
    <s v="n/a"/>
    <s v="IAD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529H71X"/>
    <x v="3"/>
    <s v="CHENNIA"/>
    <s v="Chennia"/>
    <s v="SAN Switch"/>
    <s v="SAN"/>
    <x v="0"/>
    <s v="MDS 9124"/>
    <s v="INCSILSW01"/>
    <s v="FOX1529H71X"/>
    <x v="16"/>
    <m/>
    <s v="  India Chennia"/>
    <s v="169.187.173.206"/>
    <d v="2012-01-11T00:00:00"/>
    <d v="2019-01-10T00:00:00"/>
    <d v="2012-01-11T00:00:00"/>
    <s v="5.2(8c)"/>
    <s v="5.2(8d)"/>
    <m/>
    <d v="2019-01-31T00:00:00"/>
    <s v="n/a"/>
    <s v="Chennia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529H7M2"/>
    <x v="3"/>
    <s v="CHENNIA"/>
    <s v="Chennia"/>
    <s v="SAN Switch"/>
    <s v="SAN"/>
    <x v="0"/>
    <s v="MDS 9124"/>
    <s v="CSILFCSWITCH2"/>
    <s v="FOX1529H7M2"/>
    <x v="16"/>
    <m/>
    <s v="n/a"/>
    <s v="169.187.173.207"/>
    <d v="2012-01-11T00:00:00"/>
    <d v="2019-01-10T00:00:00"/>
    <d v="2012-01-11T00:00:00"/>
    <s v="5.2(8c)"/>
    <s v="5.2(8d)"/>
    <m/>
    <d v="2019-01-31T00:00:00"/>
    <s v="n/a"/>
    <s v="Chennia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529H724"/>
    <x v="3"/>
    <s v="MUMBAI"/>
    <s v="MUMBAI"/>
    <s v="SAN Switch"/>
    <s v="SAN"/>
    <x v="0"/>
    <s v="MDS 9124"/>
    <s v="INCSILSW03"/>
    <s v="FOX1529H724"/>
    <x v="16"/>
    <m/>
    <s v="  India Mumbai"/>
    <s v="169.195.5.203"/>
    <d v="2012-01-11T00:00:00"/>
    <d v="2019-01-10T00:00:00"/>
    <d v="2012-01-11T00:00:00"/>
    <s v="5.2(8c)"/>
    <s v="5.2(8d)"/>
    <m/>
    <d v="2019-01-31T00:00:00"/>
    <s v="n/a"/>
    <s v="MUMBAI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529H7HY"/>
    <x v="3"/>
    <s v="MUMBAI"/>
    <s v="MUMBAI"/>
    <s v="SAN Switch"/>
    <s v="SAN"/>
    <x v="0"/>
    <s v="MDS 9124"/>
    <s v="INCSILSW04"/>
    <s v="FOX1529H7HY"/>
    <x v="16"/>
    <m/>
    <s v="  India Mumbai"/>
    <s v="169.195.5.204"/>
    <d v="2012-01-11T00:00:00"/>
    <d v="2019-01-10T00:00:00"/>
    <d v="2012-01-11T00:00:00"/>
    <s v="5.2(8c)"/>
    <s v="5.2(8d)"/>
    <m/>
    <d v="2019-01-31T00:00:00"/>
    <s v="n/a"/>
    <s v="MUMBAI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413G2WZ"/>
    <x v="8"/>
    <s v="BAPINDO"/>
    <s v="BAPINDO"/>
    <s v="SAN Switch"/>
    <s v="SAN"/>
    <x v="0"/>
    <s v="MDS 9124"/>
    <s v="INDOBIOSW01"/>
    <s v="FOX1413G2WZ"/>
    <x v="16"/>
    <m/>
    <s v="  Indonesia Bapindo"/>
    <s v="169.179.215.150"/>
    <s v="n/a"/>
    <s v="n/a"/>
    <d v="2014-01-01T00:00:00"/>
    <s v="5.2(8c)"/>
    <s v="5.2(8d)"/>
    <m/>
    <d v="2019-01-31T00:00:00"/>
    <s v="n/a"/>
    <s v="BAPINDO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6"/>
    <m/>
    <n v="1"/>
    <m/>
    <m/>
    <m/>
    <s v="Yes"/>
    <s v="No"/>
    <s v="Yes"/>
    <s v="NA"/>
    <s v="Ganesh "/>
    <m/>
    <m/>
  </r>
  <r>
    <s v="FOX1413G2X0"/>
    <x v="8"/>
    <s v="BAPINDO"/>
    <s v="BAPINDO"/>
    <s v="SAN Switch"/>
    <s v="SAN"/>
    <x v="0"/>
    <s v="MDS 9124"/>
    <s v="INDOBIOSW02"/>
    <s v="FOX1413G2X0"/>
    <x v="16"/>
    <m/>
    <s v="  Indonesia Bapindo"/>
    <s v="169.179.215.160"/>
    <s v="n/a"/>
    <s v="n/a"/>
    <d v="2014-01-01T00:00:00"/>
    <s v="5.2(8c)"/>
    <s v="5.2(8d)"/>
    <m/>
    <d v="2019-01-31T00:00:00"/>
    <s v="n/a"/>
    <s v="BAPINDO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6"/>
    <m/>
    <n v="1"/>
    <m/>
    <m/>
    <m/>
    <s v="Yes"/>
    <s v="No"/>
    <s v="Yes"/>
    <s v="NA"/>
    <s v="Ganesh "/>
    <m/>
    <m/>
  </r>
  <r>
    <s v="FOX1409GM5Q"/>
    <x v="8"/>
    <s v="PONDOK"/>
    <s v="PONDOK"/>
    <s v="SAN Switch"/>
    <s v="SAN"/>
    <x v="0"/>
    <s v="MDS 9124"/>
    <s v="INDOPIHSW01"/>
    <s v="FOX1409GM5Q"/>
    <x v="16"/>
    <m/>
    <s v="  Indonesia Pondok Indah    NAS"/>
    <s v="169.179.214.150"/>
    <s v="n/a"/>
    <s v="n/a"/>
    <d v="2014-01-01T00:00:00"/>
    <s v="5.2(8c)"/>
    <s v="5.2(8d)"/>
    <m/>
    <d v="2019-01-31T00:00:00"/>
    <s v="n/a"/>
    <s v="PONDOK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6"/>
    <m/>
    <n v="1"/>
    <m/>
    <m/>
    <m/>
    <s v="Yes"/>
    <s v="No"/>
    <s v="Yes"/>
    <s v="NA"/>
    <s v="Ganesh "/>
    <m/>
    <m/>
  </r>
  <r>
    <s v="FOX1413G2X5"/>
    <x v="8"/>
    <s v="PONDOK"/>
    <s v="PONDOK"/>
    <s v="SAN Switch"/>
    <s v="SAN"/>
    <x v="0"/>
    <s v="MDS 9124"/>
    <s v="INDOPIHSW02"/>
    <s v="FOX1413G2X5"/>
    <x v="16"/>
    <m/>
    <s v="  Indonesia Pondok Indah    NAS"/>
    <s v="169.179.214.160"/>
    <s v="n/a"/>
    <s v="n/a"/>
    <d v="2014-01-01T00:00:00"/>
    <s v="5.2(8c)"/>
    <s v="5.2(8d)"/>
    <m/>
    <d v="2019-01-31T00:00:00"/>
    <s v="n/a"/>
    <s v="PONDOK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6"/>
    <m/>
    <n v="1"/>
    <m/>
    <m/>
    <m/>
    <s v="Yes"/>
    <s v="No"/>
    <s v="Yes"/>
    <s v="NA"/>
    <s v="Ganesh "/>
    <m/>
    <m/>
  </r>
  <r>
    <s v="FOX1447GN50"/>
    <x v="8"/>
    <s v="BAPINDO"/>
    <s v="BAPINDO"/>
    <s v="SAN Switch"/>
    <s v="SAN"/>
    <x v="0"/>
    <s v="MDS 9124"/>
    <s v="INDOBIOSW03"/>
    <s v="FOX1447GN50"/>
    <x v="16"/>
    <m/>
    <s v="  INDONESIA-BAPINDO"/>
    <s v="163.36.82.39"/>
    <s v="n/a"/>
    <s v="n/a"/>
    <d v="2014-01-01T00:00:00"/>
    <s v="5.2(8c)"/>
    <s v="5.2(8d)"/>
    <m/>
    <d v="2019-01-31T00:00:00"/>
    <s v="n/a"/>
    <s v="BAPINDO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6"/>
    <m/>
    <n v="1"/>
    <m/>
    <m/>
    <m/>
    <s v="Yes"/>
    <s v="No"/>
    <s v="Yes"/>
    <s v="NA"/>
    <s v="Ganesh "/>
    <m/>
    <m/>
  </r>
  <r>
    <s v="FOX1447GN1G"/>
    <x v="8"/>
    <s v="BAPINDO"/>
    <s v="BAPINDO"/>
    <s v="SAN Switch"/>
    <s v="SAN"/>
    <x v="0"/>
    <s v="MDS 9124"/>
    <s v="INDOBIOSW04"/>
    <s v="FOX1447GN1G"/>
    <x v="16"/>
    <m/>
    <s v="  INDONESIA-BAPINDO"/>
    <s v="163.36.82.40"/>
    <s v="n/a"/>
    <s v="n/a"/>
    <d v="2014-01-01T00:00:00"/>
    <s v="5.2(8c)"/>
    <s v="5.2(8d)"/>
    <m/>
    <d v="2019-01-31T00:00:00"/>
    <s v="n/a"/>
    <s v="BAPINDO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6"/>
    <m/>
    <n v="1"/>
    <m/>
    <m/>
    <m/>
    <s v="Yes"/>
    <s v="No"/>
    <s v="Yes"/>
    <s v="NA"/>
    <s v="Ganesh "/>
    <m/>
    <m/>
  </r>
  <r>
    <s v="FOX1347GR0U"/>
    <x v="7"/>
    <s v="KUALA LUMPUR"/>
    <s v="KL"/>
    <s v="SAN Switch"/>
    <s v="SAN"/>
    <x v="0"/>
    <s v="MDS 9124"/>
    <s v="MYKLSW01"/>
    <s v="FOX1347GR0U"/>
    <x v="16"/>
    <m/>
    <s v="  Malaysia KL"/>
    <s v="163.36.82.40"/>
    <d v="2010-03-30T00:00:00"/>
    <d v="2014-03-29T00:00:00"/>
    <d v="2010-03-30T00:00:00"/>
    <s v="5.2(8c)"/>
    <s v="5.2(8d)"/>
    <m/>
    <d v="2019-01-31T00:00:00"/>
    <s v="n/a"/>
    <s v="KL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6"/>
    <m/>
    <n v="1"/>
    <m/>
    <m/>
    <m/>
    <s v="Yes"/>
    <s v="No"/>
    <s v="Yes"/>
    <s v="NA"/>
    <s v="Ganesh "/>
    <m/>
    <m/>
  </r>
  <r>
    <s v="FOX1349GL5W"/>
    <x v="7"/>
    <s v="KUALA LUMPUR"/>
    <s v="KL"/>
    <s v="SAN Switch"/>
    <s v="SAN"/>
    <x v="0"/>
    <s v="MDS 9124"/>
    <s v="MYKLSW02"/>
    <s v="FOX1349GL5W"/>
    <x v="16"/>
    <m/>
    <s v="  Malaysia KL"/>
    <s v="169.178.210.160"/>
    <d v="2010-03-30T00:00:00"/>
    <d v="2014-03-29T00:00:00"/>
    <d v="2010-03-30T00:00:00"/>
    <s v="5.2(8c)"/>
    <s v="5.2(8d)"/>
    <m/>
    <d v="2019-01-31T00:00:00"/>
    <s v="n/a"/>
    <s v="KL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6"/>
    <m/>
    <n v="1"/>
    <m/>
    <m/>
    <m/>
    <s v="Yes"/>
    <s v="No"/>
    <s v="Yes"/>
    <s v="NA"/>
    <s v="Ganesh "/>
    <m/>
    <m/>
  </r>
  <r>
    <s v="FOX1426GSRX"/>
    <x v="7"/>
    <s v="KUALA LUMPUR"/>
    <s v="KL"/>
    <s v="SAN Switch"/>
    <s v="SAN"/>
    <x v="0"/>
    <s v="MDS 9124"/>
    <s v="MYKLSW03"/>
    <s v="FOX1426GSRX"/>
    <x v="16"/>
    <m/>
    <s v="KL"/>
    <s v="169.165.172.86"/>
    <d v="2010-03-30T00:00:00"/>
    <d v="2014-03-29T00:00:00"/>
    <d v="2010-03-30T00:00:00"/>
    <s v="5.2(8c)"/>
    <s v="5.2(8d)"/>
    <m/>
    <d v="2019-01-31T00:00:00"/>
    <s v="n/a"/>
    <s v="KL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6"/>
    <m/>
    <n v="1"/>
    <m/>
    <m/>
    <m/>
    <s v="Yes"/>
    <s v="No"/>
    <s v="Yes"/>
    <s v="NA"/>
    <s v="Ganesh "/>
    <m/>
    <m/>
  </r>
  <r>
    <s v="FOX1426GSWX"/>
    <x v="7"/>
    <s v="KUALA LUMPUR"/>
    <s v="KL"/>
    <s v="SAN Switch"/>
    <s v="SAN"/>
    <x v="0"/>
    <s v="MDS 9124"/>
    <s v="MYKLSW04"/>
    <s v="FOX1426GSWX"/>
    <x v="16"/>
    <m/>
    <s v="KL"/>
    <s v="169.165.172.87"/>
    <d v="2010-03-30T00:00:00"/>
    <d v="2014-03-29T00:00:00"/>
    <d v="2010-03-30T00:00:00"/>
    <s v="5.2(8c)"/>
    <s v="5.2(8d)"/>
    <m/>
    <d v="2019-01-31T00:00:00"/>
    <s v="n/a"/>
    <s v="KL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6"/>
    <m/>
    <n v="1"/>
    <m/>
    <m/>
    <m/>
    <s v="Yes"/>
    <s v="No"/>
    <s v="Yes"/>
    <s v="NA"/>
    <s v="Ganesh "/>
    <m/>
    <m/>
  </r>
  <r>
    <s v="FOX1347GR18"/>
    <x v="7"/>
    <s v="PENANG"/>
    <s v="PENANG"/>
    <s v="SAN Switch"/>
    <s v="SAN"/>
    <x v="0"/>
    <s v="MDS 9124"/>
    <s v="MYPGSW01"/>
    <s v="FOX1347GR18"/>
    <x v="16"/>
    <m/>
    <s v="  Malaysia Penang"/>
    <s v="169.178.220.20"/>
    <d v="2010-03-30T00:00:00"/>
    <d v="2014-03-29T00:00:00"/>
    <d v="2010-03-30T00:00:00"/>
    <s v="5.2(8c)"/>
    <s v="5.2(8d)"/>
    <m/>
    <d v="2019-01-31T00:00:00"/>
    <s v="n/a"/>
    <s v="PENANG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6"/>
    <m/>
    <n v="1"/>
    <m/>
    <m/>
    <m/>
    <s v="Yes"/>
    <s v="No"/>
    <s v="Yes"/>
    <s v="NA"/>
    <s v="Ganesh "/>
    <m/>
    <m/>
  </r>
  <r>
    <s v="FOX1347GR26"/>
    <x v="7"/>
    <s v="PENANG"/>
    <s v="PENANG"/>
    <s v="SAN Switch"/>
    <s v="SAN"/>
    <x v="0"/>
    <s v="MDS 9124"/>
    <s v="MYPGSW02"/>
    <s v="FOX1347GR26"/>
    <x v="16"/>
    <m/>
    <s v="  Malaysia Penang"/>
    <s v="169.178.220.30"/>
    <d v="2010-03-30T00:00:00"/>
    <d v="2014-03-29T00:00:00"/>
    <d v="2010-03-30T00:00:00"/>
    <s v="5.2(8c)"/>
    <s v="5.2(8d)"/>
    <m/>
    <d v="2019-01-31T00:00:00"/>
    <s v="n/a"/>
    <s v="PENANG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16"/>
    <m/>
    <n v="1"/>
    <m/>
    <m/>
    <m/>
    <s v="Yes"/>
    <s v="No"/>
    <s v="Yes"/>
    <s v="NA"/>
    <s v="Ganesh "/>
    <m/>
    <m/>
  </r>
  <r>
    <s v="FOX1119002W"/>
    <x v="0"/>
    <s v="SINGAPORE"/>
    <s v="TPK3"/>
    <s v="SAN Switch"/>
    <s v="SAN"/>
    <x v="0"/>
    <s v="MDS 9124"/>
    <s v="SGTPKSW01"/>
    <s v="FOX1119002W"/>
    <x v="16"/>
    <m/>
    <s v="T3-Q32 Row 2"/>
    <s v="163.37.181.39"/>
    <d v="2008-03-15T11:00:00"/>
    <d v="2013-12-31T00:00:00"/>
    <d v="2008-03-15T11:00:00"/>
    <s v="5.2(8c)"/>
    <s v="5.2(8d)"/>
    <m/>
    <d v="2019-01-31T00:00:00"/>
    <s v="n/a"/>
    <s v="TPK3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119002M"/>
    <x v="0"/>
    <s v="SINGAPORE"/>
    <s v="TPK3"/>
    <s v="SAN Switch"/>
    <s v="SAN"/>
    <x v="0"/>
    <s v="MDS 9124"/>
    <s v="SGTPKSW02"/>
    <s v="FOX1119002M"/>
    <x v="16"/>
    <m/>
    <s v="R70 - Row15"/>
    <s v="163.37.181.52"/>
    <d v="2008-03-15T11:00:00"/>
    <d v="2013-12-31T00:00:00"/>
    <d v="2008-03-15T11:00:00"/>
    <s v="5.2(8c)"/>
    <s v="5.2(8d)"/>
    <m/>
    <d v="2019-01-31T00:00:00"/>
    <s v="n/a"/>
    <s v="TPK3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435GRXF"/>
    <x v="0"/>
    <s v="SINGAPORE"/>
    <s v="TPK3"/>
    <s v="SAN Switch"/>
    <s v="SAN"/>
    <x v="0"/>
    <s v="MDS 9124"/>
    <s v="SGTPKSW03"/>
    <s v="FOX1435GRXF"/>
    <x v="16"/>
    <m/>
    <s v="R70 - Row15"/>
    <s v="163.37.181.53"/>
    <d v="2011-04-16T23:00:00"/>
    <d v="2015-04-15T00:00:00"/>
    <d v="2011-04-16T23:00:00"/>
    <s v="5.2(8c)"/>
    <s v="5.2(8d)"/>
    <m/>
    <d v="2019-01-31T00:00:00"/>
    <s v="n/a"/>
    <s v="TPK3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435GRYM"/>
    <x v="0"/>
    <s v="SINGAPORE"/>
    <s v="TPK3"/>
    <s v="SAN Switch"/>
    <s v="SAN"/>
    <x v="0"/>
    <s v="MDS 9124"/>
    <s v="SGTPKSW04"/>
    <s v="FOX1435GRYM"/>
    <x v="16"/>
    <m/>
    <s v="R70 - Row15"/>
    <s v="163.37.181.54"/>
    <d v="2011-04-16T23:00:00"/>
    <d v="2015-04-15T00:00:00"/>
    <d v="2011-04-16T23:00:00"/>
    <s v="5.2(8c)"/>
    <s v="5.2(8d)"/>
    <m/>
    <d v="2019-01-31T00:00:00"/>
    <s v="n/a"/>
    <s v="TPK3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517H32G"/>
    <x v="4"/>
    <s v="IC21"/>
    <s v="IC21"/>
    <s v="SAN Switch"/>
    <s v="SAN"/>
    <x v="0"/>
    <s v="MDS 9124"/>
    <s v="THBKKSW01"/>
    <s v="FOX1517H32G"/>
    <x v="16"/>
    <m/>
    <s v="D09"/>
    <s v="10.70.184.139"/>
    <d v="2011-12-03T05:00:00"/>
    <d v="2015-12-01T00:00:00"/>
    <d v="2011-12-03T05:00:00"/>
    <s v="5.2(8c)"/>
    <s v="5.2(8d)"/>
    <m/>
    <d v="2019-01-31T00:00:00"/>
    <s v="n/a"/>
    <s v="IC21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517H2V8"/>
    <x v="4"/>
    <s v="IC21"/>
    <s v="IC21"/>
    <s v="SAN Switch"/>
    <s v="SAN"/>
    <x v="0"/>
    <s v="MDS 9124"/>
    <s v="THBKKSW02"/>
    <s v="FOX1517H2V8"/>
    <x v="16"/>
    <m/>
    <s v="D09"/>
    <s v="10.70.184.140"/>
    <d v="2011-12-02T00:00:00"/>
    <d v="2015-12-01T00:00:00"/>
    <d v="2015-12-02T00:00:00"/>
    <s v="5.2(8c)"/>
    <s v="5.2(8d)"/>
    <m/>
    <d v="2019-01-31T00:00:00"/>
    <s v="n/a"/>
    <s v="IC21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450G8P3"/>
    <x v="4"/>
    <s v="SILOM"/>
    <s v="SILOM"/>
    <s v="SAN Switch"/>
    <s v="SAN"/>
    <x v="0"/>
    <s v="MDS 9124"/>
    <s v="THBKKSW03"/>
    <s v="FOX1450G8P3"/>
    <x v="16"/>
    <m/>
    <s v="A03"/>
    <s v="163.36.212.87"/>
    <d v="2011-12-03T11:00:00"/>
    <d v="2015-11-30T00:00:00"/>
    <d v="2011-12-03T11:00:00"/>
    <s v="5.2(8c)"/>
    <s v="5.2(8d)"/>
    <m/>
    <d v="2019-01-31T00:00:00"/>
    <s v="n/a"/>
    <s v="SILOM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520GJ3Y"/>
    <x v="4"/>
    <s v="SILOM"/>
    <s v="SILOM"/>
    <s v="SAN Switch"/>
    <s v="SAN"/>
    <x v="0"/>
    <s v="MDS 9124"/>
    <s v="THBKKSW04"/>
    <s v="FOX1520GJ3Y"/>
    <x v="16"/>
    <m/>
    <s v="A03"/>
    <s v="163.36.212.88"/>
    <d v="2011-12-03T11:00:00"/>
    <d v="2015-11-30T00:00:00"/>
    <d v="2011-12-03T11:00:00"/>
    <s v="5.2(8c)"/>
    <s v="5.2(8d)"/>
    <m/>
    <d v="2019-01-31T00:00:00"/>
    <s v="n/a"/>
    <s v="SILOM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435GRU8"/>
    <x v="0"/>
    <s v="SINGAPORE"/>
    <s v="75 SCIENCE PARK DRIVE, SINGAPORE SCIENCE PARK I"/>
    <s v="SAN Switch"/>
    <s v="SAN"/>
    <x v="0"/>
    <s v="MDS 9124"/>
    <s v="SGCINSW04"/>
    <s v="FOX1435GRU8"/>
    <x v="16"/>
    <m/>
    <s v="E-75"/>
    <s v="10.70.96.28"/>
    <s v="n/a"/>
    <d v="2015-12-01T00:00:00"/>
    <d v="2015-12-02T00:00:00"/>
    <s v="5.2(8c)"/>
    <s v="5.2(8d)"/>
    <m/>
    <d v="2019-01-31T00:00:00"/>
    <s v="n/a"/>
    <s v="CT2 L1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435GP6K"/>
    <x v="0"/>
    <s v="SINGAPORE"/>
    <s v="75 SCIENCE PARK DRIVE, SINGAPORE SCIENCE PARK I"/>
    <s v="SAN Switch"/>
    <s v="SAN"/>
    <x v="0"/>
    <s v="MDS 9124"/>
    <s v="SGCINSW05"/>
    <s v="FOX1435GP6K"/>
    <x v="16"/>
    <m/>
    <s v="E-75"/>
    <s v="10.70.96.29"/>
    <s v="n/a"/>
    <d v="2015-12-01T00:00:00"/>
    <d v="2015-12-02T00:00:00"/>
    <s v="5.2(8c)"/>
    <s v="5.2(8d)"/>
    <m/>
    <d v="2019-01-31T00:00:00"/>
    <s v="n/a"/>
    <s v="CT2 L1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449GV55"/>
    <x v="1"/>
    <s v="HONG KONG"/>
    <s v="IAD"/>
    <s v="SAN Switch"/>
    <s v="SAN"/>
    <x v="0"/>
    <s v="MDS 9124"/>
    <s v="HKIADSW04"/>
    <s v="FOX1449GV55"/>
    <x v="16"/>
    <s v="check with EMC"/>
    <s v="H-25"/>
    <s v="10.70.56.26"/>
    <d v="2011-04-01T00:00:00"/>
    <d v="2015-03-31T00:00:00"/>
    <d v="2015-04-01T00:00:00"/>
    <s v="5.2(8c)"/>
    <s v="5.2(8d)"/>
    <m/>
    <d v="2019-01-31T00:00:00"/>
    <s v="n/a"/>
    <s v="IAD-22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OX1438H3M5"/>
    <x v="1"/>
    <s v="HONG KONG"/>
    <s v="IAD-22"/>
    <s v="SAN Switch"/>
    <s v="SAN"/>
    <x v="0"/>
    <s v="MDS 9124"/>
    <s v="HKIADSW05"/>
    <s v="FOX1438H3M5"/>
    <x v="177"/>
    <s v="Yes"/>
    <s v="H-25"/>
    <s v="10.70.56.27"/>
    <d v="2011-04-08T00:00:00"/>
    <d v="2015-04-07T00:00:00"/>
    <d v="2015-04-08T00:00:00"/>
    <s v="5.2(8c)"/>
    <s v="5.2(8d)"/>
    <m/>
    <d v="2019-01-31T00:00:00"/>
    <s v="n/a"/>
    <s v="IAD-22"/>
    <s v="PROD"/>
    <s v="ssunsmm01/apacsgexhmgtv01 / apachkexhmgtv01"/>
    <s v="ssh (KRB) "/>
    <s v="ssh ( Local ID)"/>
    <s v="DCNM Client(9124)"/>
    <s v="PROD"/>
    <s v="apacsgexhmgtv01 / apachkexhmgtv01"/>
    <s v="NA"/>
    <s v="NA"/>
    <s v="NA"/>
    <s v="NA"/>
    <s v="NA"/>
    <s v="NA"/>
    <s v="NA"/>
    <s v="NA"/>
    <s v="NA"/>
    <s v="NA"/>
    <s v="NA"/>
    <s v="NA"/>
    <s v="NA"/>
    <n v="24"/>
    <m/>
    <n v="1"/>
    <m/>
    <m/>
    <m/>
    <s v="Yes"/>
    <s v="No"/>
    <s v="Yes"/>
    <s v="NA"/>
    <s v="Ganesh "/>
    <m/>
    <m/>
  </r>
  <r>
    <s v="FCNMM114700132"/>
    <x v="3"/>
    <s v="MUMBAI"/>
    <s v="PLOT C-61, G BLOCK"/>
    <s v="SAN Storage"/>
    <s v="SAN"/>
    <x v="0"/>
    <s v="DGC AX4-5"/>
    <s v="FCNMM114700132"/>
    <s v="FCNMM114700132"/>
    <x v="178"/>
    <s v="Yes"/>
    <s v="Mumbai NKP 6th Flr A-08"/>
    <s v="10.170.251.224/225"/>
    <m/>
    <m/>
    <m/>
    <s v="2.23.50.5.711"/>
    <s v="2.23.50.5.711"/>
    <m/>
    <d v="2019-06-30T00:00: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CKM00105200038"/>
    <x v="8"/>
    <s v="BAPINDO"/>
    <s v="BAPINDO"/>
    <s v="SAN Storage"/>
    <s v="SAN"/>
    <x v="0"/>
    <s v="DGC CX4-120C"/>
    <s v="CKM00105200038"/>
    <s v="CKM00105200038"/>
    <x v="179"/>
    <s v="Yes"/>
    <s v="NA"/>
    <s v="163.36.82.41/42"/>
    <s v="n/a"/>
    <s v="n/a"/>
    <d v="2014-01-01T00:00:00"/>
    <s v="04.30.000.5.526"/>
    <s v="04.30.000.5.5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17395"/>
    <x v="0"/>
    <s v="SINGAPORE"/>
    <s v="75 SCIENCE PARK DRIVE, SINGAPORE SCIENCE PARK I"/>
    <s v="SAN Storage"/>
    <s v="SAN"/>
    <x v="2"/>
    <s v="HDS USP-V"/>
    <s v="FOX1414-GS7A"/>
    <s v="17395"/>
    <x v="16"/>
    <s v="Non EMC"/>
    <s v="CT2L1-S81"/>
    <s v="163.37.197.174"/>
    <s v="n/a"/>
    <s v="n/a"/>
    <d v="2014-01-01T00:00:00"/>
    <e v="#N/A"/>
    <e v="#N/A"/>
    <m/>
    <d v="2016-09-30T00:00:00"/>
    <s v="Tech-Refresh  In-Progress "/>
    <s v="CT2L1"/>
    <s v="PROD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45141"/>
    <x v="1"/>
    <s v="HONG KONG"/>
    <s v="IAD"/>
    <s v="SAN Storage"/>
    <s v="SAN"/>
    <x v="2"/>
    <s v="HDS USP-V"/>
    <s v="FOX1535-GKHF"/>
    <s v="45141"/>
    <x v="93"/>
    <s v="Non EMC"/>
    <s v="IAD"/>
    <s v="172.19.232.202"/>
    <s v="n/a"/>
    <s v="n/a"/>
    <n v="41640"/>
    <e v="#N/A"/>
    <e v="#N/A"/>
    <m/>
    <d v="2016-09-30T00:00:00"/>
    <s v="Tech-Refresh  In-Progress "/>
    <s v="IAD"/>
    <s v="COB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CKM00142501600"/>
    <x v="0"/>
    <s v="SINGAPORE"/>
    <s v="75 SCIENCE PARK DRIVE, SINGAPORE SCIENCE PARK I"/>
    <s v="SAN Storage"/>
    <s v="SAN"/>
    <x v="0"/>
    <s v="XtremIO"/>
    <s v="FOX1535-GKG9"/>
    <s v="CKM00142501600"/>
    <x v="180"/>
    <s v="Yes"/>
    <s v="CT2L1-E-100W"/>
    <s v="163.36.186.176"/>
    <d v="2014-09-14T00:00:00"/>
    <d v="2018-06-30T00:00:00"/>
    <d v="2018-06-30T00:00:00"/>
    <s v="3.0.0-42"/>
    <s v="3.0.0-42"/>
    <m/>
    <s v="0-Jan-00"/>
    <s v="n/a"/>
    <m/>
    <s v="PROD"/>
    <s v="sinctisvxms8008 "/>
    <s v="ssh (KRB) "/>
    <m/>
    <m/>
    <n v="9300"/>
    <n v="25"/>
    <m/>
    <m/>
    <m/>
    <m/>
    <n v="25"/>
    <m/>
    <m/>
    <m/>
    <m/>
    <m/>
    <m/>
    <s v="NA"/>
    <n v="7761.92"/>
    <m/>
    <m/>
    <m/>
    <m/>
    <m/>
    <m/>
    <s v="Yes"/>
    <m/>
    <m/>
    <m/>
    <s v="Nisha Vasanthan"/>
    <m/>
    <m/>
  </r>
  <r>
    <s v="CKM00142601511"/>
    <x v="0"/>
    <s v="SINGAPORE"/>
    <s v="75 SCIENCE PARK DRIVE, SINGAPORE SCIENCE PARK I"/>
    <s v="SAN Storage"/>
    <s v="SAN"/>
    <x v="0"/>
    <s v="XtremIO"/>
    <s v="FOX1535-GUDU"/>
    <s v="CKM00142601511"/>
    <x v="181"/>
    <s v="Yes"/>
    <s v="CT2L1-E-100W"/>
    <s v="163.36.186.175"/>
    <d v="2014-09-14T00:00:00"/>
    <d v="2018-06-30T00:00:00"/>
    <d v="2018-06-30T00:00:00"/>
    <s v="3.0.0-42"/>
    <s v="3.0.0-42"/>
    <m/>
    <s v="0-Jan-00"/>
    <s v="n/a"/>
    <m/>
    <s v="PROD"/>
    <s v="sinctisvxms8007"/>
    <s v="ssh (KRB) "/>
    <m/>
    <m/>
    <n v="9300"/>
    <n v="25"/>
    <m/>
    <m/>
    <m/>
    <m/>
    <n v="25"/>
    <m/>
    <m/>
    <m/>
    <m/>
    <m/>
    <m/>
    <s v="NA"/>
    <n v="7761.92"/>
    <m/>
    <m/>
    <m/>
    <m/>
    <m/>
    <m/>
    <s v="Yes"/>
    <m/>
    <m/>
    <m/>
    <s v="Nisha Vasanthan"/>
    <m/>
    <m/>
  </r>
  <r>
    <s v="CKM00140101266"/>
    <x v="0"/>
    <s v="SINGAPORE"/>
    <s v="75 SCIENCE PARK DRIVE, SINGAPORE SCIENCE PARK I"/>
    <s v="SAN Storage"/>
    <s v="SAN"/>
    <x v="0"/>
    <s v="XtremIO"/>
    <s v="FOX1535-GUDX"/>
    <s v="CKM00140101266"/>
    <x v="182"/>
    <s v="Yes"/>
    <s v="CT2L1-I-100U"/>
    <s v="163.36.186.174"/>
    <d v="2014-09-14T00:00:00"/>
    <d v="2017-12-30T00:00:00"/>
    <d v="2017-12-30T00:00:00"/>
    <s v="3.0.0-42"/>
    <s v="3.0.0-42"/>
    <m/>
    <s v="0-Jan-00"/>
    <s v="n/a"/>
    <m/>
    <s v="PROD"/>
    <s v="sinctisvxms8006"/>
    <s v="ssh (KRB) "/>
    <m/>
    <m/>
    <n v="9300"/>
    <n v="25"/>
    <m/>
    <m/>
    <m/>
    <m/>
    <n v="25"/>
    <m/>
    <m/>
    <m/>
    <m/>
    <m/>
    <m/>
    <s v="NA"/>
    <n v="7761.92"/>
    <m/>
    <m/>
    <m/>
    <m/>
    <m/>
    <m/>
    <s v="Yes"/>
    <m/>
    <m/>
    <m/>
    <s v="Nisha Vasanthan"/>
    <m/>
    <m/>
  </r>
  <r>
    <s v="CKM00142501085"/>
    <x v="0"/>
    <s v="SINGAPORE"/>
    <s v="75 SCIENCE PARK DRIVE, SINGAPORE SCIENCE PARK I"/>
    <s v="SAN Storage"/>
    <s v="SAN"/>
    <x v="0"/>
    <s v="XtremIO"/>
    <s v="FOX1535-GUE0"/>
    <s v="CKM00142501085"/>
    <x v="183"/>
    <s v="Yes"/>
    <s v="CT2L1-I-100U"/>
    <s v="163.36.186.173"/>
    <d v="2014-09-14T00:00:00"/>
    <d v="2018-06-30T00:00:00"/>
    <d v="2018-06-30T00:00:00"/>
    <s v="3.0.0-42"/>
    <s v="3.0.0-42"/>
    <m/>
    <s v="0-Jan-00"/>
    <s v="n/a"/>
    <m/>
    <s v="PROD"/>
    <s v="sinctisvxms8005"/>
    <s v="ssh (KRB) "/>
    <m/>
    <m/>
    <n v="9300"/>
    <n v="25"/>
    <m/>
    <m/>
    <m/>
    <m/>
    <n v="25"/>
    <m/>
    <m/>
    <m/>
    <m/>
    <m/>
    <m/>
    <s v="NA"/>
    <n v="7761.92"/>
    <m/>
    <m/>
    <m/>
    <m/>
    <m/>
    <m/>
    <s v="Yes"/>
    <m/>
    <m/>
    <m/>
    <s v="Nisha Vasanthan"/>
    <m/>
    <m/>
  </r>
  <r>
    <s v="CKM00142500995"/>
    <x v="0"/>
    <s v="SINGAPORE"/>
    <s v="75 SCIENCE PARK DRIVE, SINGAPORE SCIENCE PARK I"/>
    <s v="SAN Storage"/>
    <s v="SAN"/>
    <x v="0"/>
    <s v="XtremIO"/>
    <s v="FOX1340GP3L"/>
    <s v="CKM00142500995"/>
    <x v="184"/>
    <s v="Yes"/>
    <s v="CT2L1-I-100S"/>
    <s v="163.36.186.172"/>
    <d v="2014-09-14T00:00:00"/>
    <d v="2018-06-30T00:00:00"/>
    <d v="2018-06-30T00:00:00"/>
    <s v="3.0.0-42"/>
    <s v="3.0.0-42"/>
    <m/>
    <s v="0-Jan-00"/>
    <s v="n/a"/>
    <m/>
    <s v="PROD"/>
    <s v="sinctisvxms8004"/>
    <s v="ssh (KRB) "/>
    <m/>
    <m/>
    <n v="9300"/>
    <n v="25"/>
    <m/>
    <m/>
    <m/>
    <m/>
    <n v="25"/>
    <m/>
    <m/>
    <m/>
    <m/>
    <m/>
    <m/>
    <s v="NA"/>
    <n v="7761.92"/>
    <m/>
    <m/>
    <m/>
    <m/>
    <m/>
    <m/>
    <s v="Yes"/>
    <m/>
    <m/>
    <m/>
    <s v="Nisha Vasanthan"/>
    <m/>
    <m/>
  </r>
  <r>
    <s v="CKM00142601275"/>
    <x v="0"/>
    <s v="SINGAPORE"/>
    <s v="75 SCIENCE PARK DRIVE, SINGAPORE SCIENCE PARK I"/>
    <s v="SAN Storage"/>
    <s v="SAN"/>
    <x v="0"/>
    <s v="XtremIO"/>
    <s v="FOX1340GP4Y"/>
    <s v="CKM00142601275"/>
    <x v="185"/>
    <s v="Yes"/>
    <s v="CT2L1-I-100S"/>
    <s v="163.36.186.86"/>
    <d v="2014-09-14T00:00:00"/>
    <d v="2018-06-30T00:00:00"/>
    <d v="2018-06-30T00:00:00"/>
    <s v="3.0.0-42"/>
    <s v="3.0.0-42"/>
    <m/>
    <s v="0-Jan-00"/>
    <s v="n/a"/>
    <m/>
    <s v="PROD"/>
    <s v="sinctisvxms8003"/>
    <s v="ssh (KRB) "/>
    <m/>
    <m/>
    <n v="9300"/>
    <n v="25"/>
    <m/>
    <m/>
    <m/>
    <m/>
    <n v="25"/>
    <m/>
    <m/>
    <m/>
    <m/>
    <m/>
    <m/>
    <s v="NA"/>
    <n v="7761.92"/>
    <m/>
    <m/>
    <m/>
    <m/>
    <m/>
    <m/>
    <s v="Yes"/>
    <m/>
    <m/>
    <m/>
    <s v="Nisha Vasanthan"/>
    <m/>
    <m/>
  </r>
  <r>
    <s v="CKM00140101436"/>
    <x v="0"/>
    <s v="SINGAPORE"/>
    <s v="75 SCIENCE PARK DRIVE, SINGAPORE SCIENCE PARK I"/>
    <s v="SAN Storage"/>
    <s v="SAN"/>
    <x v="0"/>
    <s v="XtremIO"/>
    <s v="FOX1340GP4T"/>
    <s v="CKM00140101436"/>
    <x v="186"/>
    <s v="Yes"/>
    <s v="CT2L1-I-104K"/>
    <m/>
    <d v="2014-04-16T00:00:00"/>
    <d v="2017-12-30T00:00:00"/>
    <d v="2017-12-30T00:00:00"/>
    <m/>
    <m/>
    <m/>
    <s v="0-Jan-00"/>
    <s v="n/a"/>
    <m/>
    <s v="PROD"/>
    <s v="sinctisvxms8002"/>
    <m/>
    <m/>
    <m/>
    <n v="9300"/>
    <n v="25"/>
    <m/>
    <m/>
    <m/>
    <m/>
    <n v="25"/>
    <m/>
    <m/>
    <m/>
    <m/>
    <m/>
    <m/>
    <s v="NA"/>
    <n v="7761.92"/>
    <m/>
    <m/>
    <m/>
    <m/>
    <m/>
    <m/>
    <s v="Yes"/>
    <m/>
    <m/>
    <m/>
    <s v="Nisha Vasanthan"/>
    <m/>
    <m/>
  </r>
  <r>
    <s v="CKM00140101248"/>
    <x v="0"/>
    <s v="SINGAPORE"/>
    <s v="75 SCIENCE PARK DRIVE, SINGAPORE SCIENCE PARK I"/>
    <s v="SAN Storage"/>
    <s v="SAN"/>
    <x v="0"/>
    <s v="XtremIO"/>
    <s v="FOX1340GP3N"/>
    <s v="CKM00140101248"/>
    <x v="187"/>
    <s v="Yes"/>
    <s v="CT2L1-I-104K"/>
    <m/>
    <d v="2014-04-16T00:00:00"/>
    <d v="2017-12-30T00:00:00"/>
    <d v="2017-12-30T00:00:00"/>
    <m/>
    <m/>
    <m/>
    <s v="0-Jan-00"/>
    <s v="n/a"/>
    <m/>
    <s v="PROD"/>
    <s v="sinctisvxms8001"/>
    <m/>
    <m/>
    <m/>
    <n v="9300"/>
    <n v="25"/>
    <m/>
    <m/>
    <m/>
    <m/>
    <n v="25"/>
    <m/>
    <m/>
    <m/>
    <m/>
    <m/>
    <m/>
    <s v="NA"/>
    <n v="7761.92"/>
    <m/>
    <m/>
    <m/>
    <m/>
    <m/>
    <m/>
    <s v="Yes"/>
    <m/>
    <m/>
    <m/>
    <s v="Nisha Vasanthan"/>
    <m/>
    <m/>
  </r>
  <r>
    <s v="CKM00140501045"/>
    <x v="1"/>
    <s v="HONG KONG"/>
    <s v="ASIATONE"/>
    <s v="SAN Storage"/>
    <s v="SAN"/>
    <x v="0"/>
    <s v="XtremIO"/>
    <s v="hkgctinasx8001"/>
    <s v="CKM00140501045"/>
    <x v="188"/>
    <s v="Yes"/>
    <s v="AST3-DC5-I005"/>
    <s v="163.36.108.163"/>
    <d v="2014-06-12T00:00:00"/>
    <d v="2018-01-31T00:00:00"/>
    <d v="2018-01-31T00:00:00"/>
    <s v="3.0.0-42"/>
    <s v="3.0.0-42"/>
    <m/>
    <s v="0-Jan-00"/>
    <s v="n/a"/>
    <m/>
    <s v="PROD"/>
    <s v="hkgctisvxms8001 "/>
    <s v="ssh (KRB) "/>
    <m/>
    <m/>
    <n v="9300"/>
    <n v="25"/>
    <m/>
    <m/>
    <m/>
    <m/>
    <n v="25"/>
    <m/>
    <m/>
    <m/>
    <m/>
    <m/>
    <m/>
    <s v="NA"/>
    <n v="7761.92"/>
    <m/>
    <m/>
    <m/>
    <m/>
    <m/>
    <m/>
    <s v="Yes"/>
    <m/>
    <m/>
    <m/>
    <s v="Nisha Vasanthan"/>
    <m/>
    <m/>
  </r>
  <r>
    <s v="CKM00140501307"/>
    <x v="1"/>
    <s v="HONG KONG"/>
    <s v="ASIATONE"/>
    <s v="SAN Storage"/>
    <s v="SAN"/>
    <x v="0"/>
    <s v="XtremIO"/>
    <s v="hkgctinasx8002"/>
    <s v="CKM00140501307"/>
    <x v="189"/>
    <s v="Yes"/>
    <s v="AST3-DC5-I005"/>
    <s v="163.36.108.169"/>
    <d v="2014-06-12T00:00:00"/>
    <d v="2018-01-05T00:00:00"/>
    <d v="2018-01-05T00:00:00"/>
    <s v="3.0.0-42"/>
    <s v="3.0.0-42"/>
    <m/>
    <s v="0-Jan-00"/>
    <s v="n/a"/>
    <m/>
    <s v="PROD"/>
    <s v="hkgctisvxms8002"/>
    <s v="ssh (KRB) "/>
    <m/>
    <m/>
    <n v="9300"/>
    <n v="25"/>
    <m/>
    <m/>
    <m/>
    <m/>
    <n v="25"/>
    <m/>
    <m/>
    <m/>
    <m/>
    <m/>
    <m/>
    <s v="NA"/>
    <n v="7761.92"/>
    <m/>
    <m/>
    <m/>
    <m/>
    <m/>
    <m/>
    <s v="Yes"/>
    <m/>
    <m/>
    <m/>
    <s v="Nisha Vasanthan"/>
    <m/>
    <m/>
  </r>
  <r>
    <s v="CKM00141400023"/>
    <x v="1"/>
    <s v="HONG KONG"/>
    <s v="ASIATONE"/>
    <s v="SAN Storage"/>
    <s v="SAN"/>
    <x v="0"/>
    <s v="XtremIO"/>
    <s v="hkgctinasx8003"/>
    <s v="CKM00141400023"/>
    <x v="190"/>
    <s v="Yes"/>
    <s v="AST3-DC5-I007"/>
    <s v="163.36.108.186"/>
    <d v="2014-07-30T00:00:00"/>
    <d v="2018-06-30T00:00:00"/>
    <d v="2018-06-30T00:00:00"/>
    <s v="3.0.0-42"/>
    <s v="3.0.0-42"/>
    <m/>
    <s v="0-Jan-00"/>
    <s v="n/a"/>
    <m/>
    <s v="PROD"/>
    <s v="hkgctisvxms8003"/>
    <s v="ssh (KRB) "/>
    <m/>
    <m/>
    <n v="9300"/>
    <n v="25"/>
    <m/>
    <m/>
    <m/>
    <m/>
    <n v="25"/>
    <m/>
    <m/>
    <m/>
    <m/>
    <m/>
    <m/>
    <s v="NA"/>
    <n v="7761.92"/>
    <m/>
    <m/>
    <m/>
    <m/>
    <m/>
    <m/>
    <s v="Yes"/>
    <m/>
    <m/>
    <m/>
    <s v="Nisha Vasanthan"/>
    <m/>
    <m/>
  </r>
  <r>
    <s v="CKM00140501044"/>
    <x v="1"/>
    <s v="HONG KONG"/>
    <s v="ASIATONE"/>
    <s v="SAN Storage"/>
    <s v="SAN"/>
    <x v="0"/>
    <s v="XtremIO"/>
    <s v="hkgctinasx8004"/>
    <s v="CKM00140501044"/>
    <x v="191"/>
    <s v="Yes"/>
    <s v="AST3-DC5-I007"/>
    <s v="163.36.108.199"/>
    <d v="2014-06-12T00:00:00"/>
    <d v="2018-01-31T00:00:00"/>
    <d v="2018-01-31T00:00:00"/>
    <s v="3.0.0-42"/>
    <s v="3.0.0-42"/>
    <m/>
    <s v="0-Jan-00"/>
    <s v="n/a"/>
    <m/>
    <s v="PROD"/>
    <s v="hkgctisvxms8004"/>
    <s v="ssh (KRB) "/>
    <m/>
    <m/>
    <n v="9300"/>
    <n v="25"/>
    <m/>
    <m/>
    <m/>
    <m/>
    <n v="25"/>
    <m/>
    <m/>
    <m/>
    <m/>
    <m/>
    <m/>
    <s v="NA"/>
    <n v="7761.92"/>
    <m/>
    <m/>
    <m/>
    <m/>
    <m/>
    <m/>
    <s v="Yes"/>
    <m/>
    <m/>
    <m/>
    <s v="Nisha Vasanthan"/>
    <m/>
    <m/>
  </r>
  <r>
    <s v="CKM00142100388"/>
    <x v="1"/>
    <s v="HONG KONG"/>
    <s v="ASIATONE"/>
    <s v="SAN Storage"/>
    <s v="SAN"/>
    <x v="0"/>
    <s v="XtremIO"/>
    <s v="hkgctinasx8005"/>
    <s v="CKM00142100388"/>
    <x v="192"/>
    <s v="Yes"/>
    <s v="AST3-DC5-I008"/>
    <s v="163.36.108.202"/>
    <d v="2014-07-30T00:00:00"/>
    <d v="2018-06-30T00:00:00"/>
    <d v="2018-06-30T00:00:00"/>
    <s v="3.0.0-42"/>
    <s v="3.0.0-42"/>
    <m/>
    <s v="0-Jan-00"/>
    <s v="n/a"/>
    <m/>
    <s v="PROD"/>
    <s v="hkgctisvxms8005"/>
    <s v="ssh (KRB) "/>
    <m/>
    <m/>
    <n v="9300"/>
    <n v="25"/>
    <m/>
    <m/>
    <m/>
    <m/>
    <n v="25"/>
    <m/>
    <m/>
    <m/>
    <m/>
    <m/>
    <m/>
    <s v="NA"/>
    <n v="7761.92"/>
    <m/>
    <m/>
    <m/>
    <m/>
    <m/>
    <m/>
    <s v="Yes"/>
    <m/>
    <m/>
    <m/>
    <s v="Nisha Vasanthan"/>
    <m/>
    <m/>
  </r>
  <r>
    <s v="CKM00142100220"/>
    <x v="1"/>
    <s v="HONG KONG"/>
    <s v="ASIATONE"/>
    <s v="SAN Storage"/>
    <s v="SAN"/>
    <x v="0"/>
    <s v="XtremIO"/>
    <s v="hkgctinasx8006"/>
    <s v="CKM00142100220"/>
    <x v="193"/>
    <s v="Yes"/>
    <s v="AST3-DC5-I008"/>
    <s v="163.36.108.203"/>
    <d v="2014-07-30T00:00:00"/>
    <d v="2018-06-30T00:00:00"/>
    <d v="2018-06-30T00:00:00"/>
    <s v="3.0.0-42"/>
    <s v="3.0.0-42"/>
    <m/>
    <s v="0-Jan-00"/>
    <s v="n/a"/>
    <m/>
    <s v="PROD"/>
    <s v="hkgctisvxms8006"/>
    <s v="ssh (KRB) "/>
    <m/>
    <m/>
    <n v="9300"/>
    <n v="25"/>
    <m/>
    <m/>
    <m/>
    <m/>
    <n v="25"/>
    <m/>
    <m/>
    <m/>
    <m/>
    <m/>
    <m/>
    <s v="NA"/>
    <n v="7761.92"/>
    <m/>
    <m/>
    <m/>
    <m/>
    <m/>
    <m/>
    <s v="Yes"/>
    <m/>
    <m/>
    <m/>
    <s v="Nisha Vasanthan"/>
    <m/>
    <m/>
  </r>
  <r>
    <s v="CKM00142603405"/>
    <x v="1"/>
    <s v="HONG KONG"/>
    <s v="ASIATONE"/>
    <s v="SAN Storage"/>
    <s v="SAN"/>
    <x v="0"/>
    <s v="XtremIO"/>
    <s v="hkgctinasx8007"/>
    <s v="CKM00142603405"/>
    <x v="194"/>
    <s v="Yes"/>
    <s v="AST3-DC5-I010"/>
    <s v="163.36.108.204"/>
    <d v="2014-07-30T00:00:00"/>
    <d v="2018-06-30T00:00:00"/>
    <d v="2018-06-30T00:00:00"/>
    <s v="3.0.0-42"/>
    <s v="3.0.0-42"/>
    <m/>
    <s v="0-Jan-00"/>
    <s v="n/a"/>
    <m/>
    <s v="PROD"/>
    <s v="hkgctisvxms8007"/>
    <s v="ssh (KRB) "/>
    <m/>
    <m/>
    <n v="9300"/>
    <n v="25"/>
    <m/>
    <m/>
    <m/>
    <m/>
    <n v="25"/>
    <m/>
    <m/>
    <m/>
    <m/>
    <m/>
    <m/>
    <s v="NA"/>
    <n v="7761.92"/>
    <m/>
    <m/>
    <m/>
    <m/>
    <m/>
    <m/>
    <s v="Yes"/>
    <m/>
    <m/>
    <m/>
    <s v="Nisha Vasanthan"/>
    <m/>
    <m/>
  </r>
  <r>
    <s v="CKM00142502596 "/>
    <x v="1"/>
    <s v="HONG KONG"/>
    <s v="ASIATONE"/>
    <s v="SAN Storage"/>
    <s v="SAN"/>
    <x v="0"/>
    <s v="XtremIO"/>
    <s v="hkgctinasx8008"/>
    <s v="CKM00142502596"/>
    <x v="195"/>
    <s v="Yes"/>
    <s v="AST3-DC5-I010"/>
    <s v="169.181.190.228"/>
    <d v="2014-07-30T00:00:00"/>
    <d v="2018-06-30T00:00:00"/>
    <d v="2018-06-30T00:00:00"/>
    <s v="3.0.0-42"/>
    <s v="3.0.0-42"/>
    <m/>
    <s v="0-Jan-00"/>
    <s v="n/a"/>
    <m/>
    <s v="PROD"/>
    <s v="hkgctisvxms8008"/>
    <s v="ssh (KRB) "/>
    <m/>
    <m/>
    <n v="9300"/>
    <n v="25"/>
    <m/>
    <m/>
    <m/>
    <m/>
    <n v="25"/>
    <m/>
    <m/>
    <m/>
    <m/>
    <m/>
    <m/>
    <s v="NA"/>
    <n v="7761.92"/>
    <m/>
    <m/>
    <m/>
    <m/>
    <m/>
    <m/>
    <s v="Yes"/>
    <m/>
    <m/>
    <m/>
    <s v="Nisha Vasanthan"/>
    <m/>
    <m/>
  </r>
  <r>
    <s v="SLE1082200114"/>
    <x v="9"/>
    <s v="TSURUMI"/>
    <s v="NA"/>
    <s v="SAN Storage"/>
    <s v="SAN"/>
    <x v="0"/>
    <s v="DGC AX4-5"/>
    <s v=" JPN0005EXC_SP_A/JPN0005EXC_SP_B"/>
    <s v="SLE1082200114"/>
    <x v="16"/>
    <m/>
    <s v="C08-12"/>
    <s v="169.180.206.109/169.180.206.112"/>
    <s v="NA"/>
    <s v="NA"/>
    <s v="NA"/>
    <s v="02.23.050.5.703"/>
    <m/>
    <m/>
    <d v="2019-06-30T00:00: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CK200085000975"/>
    <x v="9"/>
    <s v="TSURUMI"/>
    <s v="NA"/>
    <s v="SAN Storage"/>
    <s v="SAN"/>
    <x v="0"/>
    <s v="DGC CX3-10"/>
    <s v=" JPN0007EXC_SP_A /JPN0007EXC_SP_B"/>
    <s v="CK200085000975"/>
    <x v="16"/>
    <m/>
    <s v="C24-18"/>
    <s v="169.180.206.114/169.180.206.67"/>
    <s v="NA"/>
    <s v="NA"/>
    <s v="NA"/>
    <s v=" 03.26.xxx.5.010"/>
    <m/>
    <m/>
    <d v="2014-03-31T00:00:00"/>
    <s v="Tech-Refresh  In-Progress 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CNMM105000280"/>
    <x v="9"/>
    <s v="TSURUMI"/>
    <s v="NA"/>
    <s v="SAN Storage"/>
    <s v="SAN"/>
    <x v="0"/>
    <s v="DGC AX4-5"/>
    <s v="JPN0013EXC_SP_A/JPN0013EXC_SP_B"/>
    <s v="FCNMM105000280"/>
    <x v="16"/>
    <m/>
    <s v="C08-11"/>
    <s v="169.180.210.90/169.180.210.91"/>
    <s v="NA"/>
    <s v="NA"/>
    <s v="NA"/>
    <s v="03.26.xxx.5.010"/>
    <m/>
    <m/>
    <d v="2019-06-30T00:00:00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CNCP102500033"/>
    <x v="9"/>
    <s v="TSURUMI"/>
    <s v="NA"/>
    <s v="SAN Storage"/>
    <s v="SAN"/>
    <x v="0"/>
    <s v="DGC CX4-120"/>
    <s v="JPN0011CSJ_SP_A/JPN0011CSJ_SP_B"/>
    <s v="FCNCP102500033"/>
    <x v="16"/>
    <m/>
    <s v="NA"/>
    <s v="169.180.195.51/169.180.195.52"/>
    <s v="NA"/>
    <s v="NA"/>
    <s v="NA"/>
    <s v="NA"/>
    <m/>
    <m/>
    <d v="2016-12-31T00:00:00"/>
    <s v="Tech-Refresh  In-Progress 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CK200085100183"/>
    <x v="9"/>
    <s v="OSAKA"/>
    <s v="NA"/>
    <s v="SAN Storage"/>
    <s v="SAN"/>
    <x v="0"/>
    <s v="DGC CX3-10"/>
    <s v="JPN0008EXC_SP_A/JPN0008EXC_SP_B"/>
    <s v="CK200085100183"/>
    <x v="16"/>
    <m/>
    <s v="C44-05"/>
    <s v="161.75.106.96/161.75.106.97"/>
    <s v="NA"/>
    <s v="NA"/>
    <s v="NA"/>
    <s v="03.26.xxx.5.010"/>
    <m/>
    <m/>
    <d v="2014-03-31T00:00:00"/>
    <s v="Tech-Refresh  In-Progress 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CNCP102500122"/>
    <x v="9"/>
    <s v="OSAKA"/>
    <s v="NA"/>
    <s v="SAN Storage"/>
    <s v="SAN"/>
    <x v="0"/>
    <s v="DGC CX4-120"/>
    <s v="JPN0012CSJ_SP_A/JPN0012CSJ_SP_B"/>
    <s v="FCNCP102500122"/>
    <x v="16"/>
    <m/>
    <s v="NA"/>
    <s v="161.75.140.51/161.75.140.52"/>
    <s v="NA"/>
    <s v="NA"/>
    <s v="NA"/>
    <s v="NA"/>
    <m/>
    <m/>
    <d v="2016-12-31T00:00:00"/>
    <s v="Tech-Refresh  In-Progress 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000292601599"/>
    <x v="9"/>
    <s v="TOKYO"/>
    <s v="NA"/>
    <s v="SAN Storage"/>
    <s v="SAN"/>
    <x v="0"/>
    <s v="SYMM VMAX-1"/>
    <s v="000292601599"/>
    <s v="000292601599"/>
    <x v="16"/>
    <m/>
    <s v="NA"/>
    <s v="juapsea1/juapsea2"/>
    <s v="NA"/>
    <s v="NA"/>
    <s v="NA"/>
    <s v="5876.268.174"/>
    <m/>
    <m/>
    <s v="0-Jan-00"/>
    <s v="n/a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000292601529"/>
    <x v="9"/>
    <s v="OSAKA"/>
    <s v="NA"/>
    <s v="SAN Storage"/>
    <s v="SAN"/>
    <x v="0"/>
    <s v="SYMM VMAX-1"/>
    <s v="000292601529"/>
    <s v="000292601529"/>
    <x v="16"/>
    <m/>
    <s v="NA"/>
    <s v="juopsea2/juopsea2"/>
    <s v="NA"/>
    <s v="NA"/>
    <s v="NA"/>
    <s v="5876.268.174"/>
    <m/>
    <m/>
    <s v="0-Jan-00"/>
    <s v="n/a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000292601601"/>
    <x v="9"/>
    <s v="TSURUMI"/>
    <s v="NA"/>
    <s v="SAN Storage"/>
    <s v="SAN"/>
    <x v="0"/>
    <s v="SYMM VMAX-1"/>
    <s v="000292601601"/>
    <s v="000292601601"/>
    <x v="16"/>
    <m/>
    <s v="NA"/>
    <s v="jutpsea1/jutpsea2"/>
    <s v="NA"/>
    <s v="NA"/>
    <s v="NA"/>
    <s v="5876.268.174"/>
    <m/>
    <m/>
    <s v="0-Jan-00"/>
    <s v="n/a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123078R"/>
    <x v="9"/>
    <s v="TSURUMI"/>
    <s v="ssh to ssunmm01/slixip167"/>
    <s v="SAN Switch"/>
    <s v="SAN"/>
    <x v="0"/>
    <s v="MDS-9513"/>
    <s v="sanjpntok-mds9513-01"/>
    <s v="FOX1123078R"/>
    <x v="16"/>
    <m/>
    <s v="C12-18 "/>
    <s v="169.180.208.63"/>
    <s v="NA"/>
    <s v="NA"/>
    <s v="NA"/>
    <s v="5.2(1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11801T1"/>
    <x v="9"/>
    <s v="TSURUMI"/>
    <s v="ssh to ssunmm01/slixip167"/>
    <s v="SAN Switch"/>
    <s v="SAN"/>
    <x v="0"/>
    <s v="MDS-9513"/>
    <s v="sanjpntok-mds9513-02"/>
    <s v="FOX111801T1"/>
    <x v="16"/>
    <m/>
    <s v="C12-19"/>
    <s v="169.180.209.63"/>
    <s v="NA"/>
    <s v="NA"/>
    <s v="NA"/>
    <s v="5.2(1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12204KC"/>
    <x v="9"/>
    <s v="OSAKA"/>
    <s v="ssh to ssunmm01/slixip167"/>
    <s v="SAN Switch"/>
    <s v="SAN"/>
    <x v="0"/>
    <s v="MDS-9513"/>
    <s v="sanjpnosk-mds9513-01"/>
    <s v="FOX112204KC"/>
    <x v="16"/>
    <m/>
    <s v="C48-06"/>
    <s v="161.75.128.63"/>
    <s v="NA"/>
    <s v="NA"/>
    <s v="NA"/>
    <s v="5.2(1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11801T4"/>
    <x v="9"/>
    <s v="OSAKA"/>
    <s v="ssh to ssunmm01/slixip167"/>
    <s v="SAN Switch"/>
    <s v="SAN"/>
    <x v="0"/>
    <s v="MDS-9513"/>
    <s v="sanjpnosk-mds9513-02"/>
    <s v="FOX111801T4"/>
    <x v="16"/>
    <m/>
    <s v="C48-01"/>
    <s v="161.75.129.63"/>
    <s v="NA"/>
    <s v="NA"/>
    <s v="NA"/>
    <s v="5.2(1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417G9XN"/>
    <x v="9"/>
    <s v="TSURUMI"/>
    <s v="ssh to ssunmm01/slixip167"/>
    <s v="SAN Switch"/>
    <s v="SAN"/>
    <x v="0"/>
    <s v="MDS-9513"/>
    <s v="tsu01mds"/>
    <s v="FOX1417G9XN"/>
    <x v="16"/>
    <m/>
    <s v="C16-19 "/>
    <s v="169.180.204.11"/>
    <s v="NA"/>
    <s v="NA"/>
    <s v="NA"/>
    <s v="5.2(1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417G9XP"/>
    <x v="9"/>
    <s v="TSURUMI"/>
    <s v="ssh to ssunmm01/slixip167"/>
    <s v="SAN Switch"/>
    <s v="SAN"/>
    <x v="0"/>
    <s v="MDS-9513"/>
    <s v="tsu02mds"/>
    <s v="FOX1417G9XP"/>
    <x v="16"/>
    <m/>
    <s v="C16-20 "/>
    <s v="169.180.204.12"/>
    <s v="NA"/>
    <s v="NA"/>
    <s v="NA"/>
    <s v="5.2(1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417GA01"/>
    <x v="9"/>
    <s v="TSURUMI"/>
    <s v="ssh to ssunmm01/slixip167"/>
    <s v="SAN Switch"/>
    <s v="SAN"/>
    <x v="0"/>
    <s v="MDS-9513"/>
    <s v="tsu03mds"/>
    <s v="FOX1417GA01"/>
    <x v="16"/>
    <m/>
    <s v="C16-19 "/>
    <s v="169.180.204.13"/>
    <s v="NA"/>
    <s v="NA"/>
    <s v="NA"/>
    <s v="5.2(1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417GA06"/>
    <x v="9"/>
    <s v="TSURUMI"/>
    <s v="ssh to ssunmm01/slixip167"/>
    <s v="SAN Switch"/>
    <s v="SAN"/>
    <x v="0"/>
    <s v="MDS-9513"/>
    <s v="tsu04mds"/>
    <s v="FOX1417GA06"/>
    <x v="16"/>
    <m/>
    <s v="C16-20 "/>
    <s v="169.180.204.14"/>
    <s v="NA"/>
    <s v="NA"/>
    <s v="NA"/>
    <s v="5.2(1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222HEYG"/>
    <x v="9"/>
    <s v="OSAKA"/>
    <s v="ssh to ssunmm01/slixip167"/>
    <s v="SAN Switch"/>
    <s v="SAN"/>
    <x v="0"/>
    <s v="MDS-9513"/>
    <s v="OSN01MDS"/>
    <s v="FOX1222HEYG"/>
    <x v="16"/>
    <m/>
    <s v="C21-01 "/>
    <s v="161.75.133.11"/>
    <s v="NA"/>
    <s v="NA"/>
    <s v="NA"/>
    <s v="5.2(1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229H117"/>
    <x v="9"/>
    <s v="OSAKA"/>
    <s v="ssh to ssunmm01/slixip167"/>
    <s v="SAN Switch"/>
    <s v="SAN"/>
    <x v="0"/>
    <s v="MDS-9513"/>
    <s v="OSN02MDS"/>
    <s v="FOX1229H117"/>
    <x v="16"/>
    <m/>
    <s v="C21-02"/>
    <s v="161.75.133.12"/>
    <s v="NA"/>
    <s v="NA"/>
    <s v="NA"/>
    <s v="5.2(1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228GRBC"/>
    <x v="9"/>
    <s v="OSAKA"/>
    <s v="ssh to ssunmm01/slixip167"/>
    <s v="SAN Switch"/>
    <s v="SAN"/>
    <x v="0"/>
    <s v="MDS-9513"/>
    <s v="OSN03MDS"/>
    <s v="FOX1228GRBC"/>
    <x v="16"/>
    <m/>
    <s v="C21-01 "/>
    <s v="161.75.133.13"/>
    <s v="NA"/>
    <s v="NA"/>
    <s v="NA"/>
    <s v="5.2(1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228GRBF"/>
    <x v="9"/>
    <s v="OSAKA"/>
    <s v="ssh to ssunmm01/slixip167"/>
    <s v="SAN Switch"/>
    <s v="SAN"/>
    <x v="0"/>
    <s v="MDS-9513"/>
    <s v="OSN04MDS"/>
    <s v="FOX1228GRBF"/>
    <x v="16"/>
    <m/>
    <s v="C21-02 "/>
    <s v="161.75.133.14"/>
    <s v="NA"/>
    <s v="NA"/>
    <s v="NA"/>
    <s v="5.2(1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0451073"/>
    <x v="9"/>
    <s v="@TOKYO"/>
    <s v="ssh to ssunmm01/slixip167"/>
    <s v="SAN Switch"/>
    <s v="SAN"/>
    <x v="0"/>
    <s v="MDS-9513"/>
    <s v="tka01mds"/>
    <s v="FOX10451073"/>
    <x v="16"/>
    <m/>
    <s v="7C-H02"/>
    <s v="10.239.40.232"/>
    <s v="NA"/>
    <s v="NA"/>
    <s v="NA"/>
    <s v="5.2(1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045107E"/>
    <x v="9"/>
    <s v="@TOKYO"/>
    <s v="ssh to ssunmm01/slixip167"/>
    <s v="SAN Switch"/>
    <s v="SAN"/>
    <x v="0"/>
    <s v="MDS-9513"/>
    <s v="tka02mds"/>
    <s v="FOX1045107E"/>
    <x v="16"/>
    <m/>
    <s v="7C-H01 "/>
    <s v="10.239.40.233"/>
    <s v="NA"/>
    <s v="NA"/>
    <s v="NA"/>
    <s v="5.2(1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04405RP"/>
    <x v="9"/>
    <s v="@TOKYO"/>
    <s v="ssh to ssunmm01/slixip167"/>
    <s v="SAN Switch"/>
    <s v="SAN"/>
    <x v="0"/>
    <s v="MDS-9513"/>
    <s v="tka03mds"/>
    <s v="FOX104405RP"/>
    <x v="16"/>
    <m/>
    <s v="7C-H02 "/>
    <s v="10.239.40.234"/>
    <s v="NA"/>
    <s v="NA"/>
    <s v="NA"/>
    <s v="5.2(1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1040AFN"/>
    <x v="9"/>
    <s v="@TOKYO"/>
    <s v="ssh to ssunmm01/slixip167"/>
    <s v="SAN Switch"/>
    <s v="SAN"/>
    <x v="0"/>
    <s v="MDS-9513"/>
    <s v="tka04mds"/>
    <s v="FOX11040AFN"/>
    <x v="16"/>
    <m/>
    <s v="7C-H01 "/>
    <s v="10.239.40.235"/>
    <s v="NA"/>
    <s v="NA"/>
    <s v="NA"/>
    <s v="5.2(1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294901344"/>
    <x v="5"/>
    <s v="TAIPEI"/>
    <m/>
    <s v="SAN Storage"/>
    <s v="SAN"/>
    <x v="0"/>
    <s v="SYMM VMAX-SE"/>
    <s v="294901344"/>
    <n v="294901344"/>
    <x v="196"/>
    <m/>
    <s v="EMC01"/>
    <m/>
    <s v="NA"/>
    <s v="NA"/>
    <s v="NA"/>
    <m/>
    <e v="#N/A"/>
    <m/>
    <s v="0-Jan-00"/>
    <s v="n/a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294901365"/>
    <x v="5"/>
    <s v="TAIPEI"/>
    <m/>
    <s v="SAN Storage"/>
    <s v="SAN"/>
    <x v="0"/>
    <s v="SYMM VMAX-SE"/>
    <s v="294901365"/>
    <n v="294901365"/>
    <x v="197"/>
    <m/>
    <s v="RACCPB03-M45"/>
    <m/>
    <s v="NA"/>
    <s v="NA"/>
    <s v="NA"/>
    <m/>
    <e v="#N/A"/>
    <m/>
    <s v="0-Jan-00"/>
    <s v="n/a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294901383"/>
    <x v="5"/>
    <s v="TAIPEI"/>
    <m/>
    <s v="SAN Storage"/>
    <s v="SAN"/>
    <x v="0"/>
    <s v="SYMM VMAX-SE"/>
    <s v="294901383"/>
    <n v="294901383"/>
    <x v="198"/>
    <m/>
    <s v="Rack A / J"/>
    <m/>
    <s v="NA"/>
    <s v="NA"/>
    <s v="NA"/>
    <m/>
    <e v="#N/A"/>
    <m/>
    <s v="0-Jan-00"/>
    <s v="n/a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414-GS7A"/>
    <x v="5"/>
    <s v="TAIPEI"/>
    <s v="ssh to ssunmm01/slixip167"/>
    <s v="SAN Switch"/>
    <s v="SAN"/>
    <x v="0"/>
    <s v="MDS9222i"/>
    <s v="FOX1414-GS7A"/>
    <s v="FOX1414GS7A"/>
    <x v="199"/>
    <m/>
    <s v="RACCPB14-K-20"/>
    <m/>
    <m/>
    <m/>
    <m/>
    <s v="5.2(8d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535-GKHF"/>
    <x v="5"/>
    <s v="TAIPEI"/>
    <s v="ssh to ssunmm01/slixip167"/>
    <s v="SAN Switch"/>
    <s v="SAN"/>
    <x v="0"/>
    <s v="MDS9222i"/>
    <s v="FOX1535-GKHF"/>
    <s v="FOX1535GKHF"/>
    <x v="200"/>
    <s v="Yes"/>
    <s v="RACCPB14-K-20"/>
    <m/>
    <m/>
    <m/>
    <m/>
    <s v="5.2(8d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535-GKG9"/>
    <x v="5"/>
    <s v="TAIPEI"/>
    <s v="ssh to ssunmm01/slixip167"/>
    <s v="SAN Switch"/>
    <s v="SAN"/>
    <x v="0"/>
    <s v="MDS9222i"/>
    <s v="FOX1535-GKG9"/>
    <s v="FOX1535GKG9"/>
    <x v="201"/>
    <s v="Yes"/>
    <s v="Prod-07"/>
    <m/>
    <m/>
    <m/>
    <m/>
    <s v="5.2(8d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535-GUDU"/>
    <x v="5"/>
    <s v="TAIPEI"/>
    <s v="ssh to ssunmm01/slixip167"/>
    <s v="SAN Switch"/>
    <s v="SAN"/>
    <x v="0"/>
    <s v="MDS9222i"/>
    <s v="FOX1535-GUDU"/>
    <s v="FOX1535GUDU"/>
    <x v="202"/>
    <s v="Yes"/>
    <s v="Prod-07"/>
    <m/>
    <m/>
    <m/>
    <m/>
    <s v="5.2(8d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535-GUDX"/>
    <x v="5"/>
    <s v="TAIPEI"/>
    <s v="ssh to ssunmm01/slixip167"/>
    <s v="SAN Switch"/>
    <s v="SAN"/>
    <x v="0"/>
    <s v="MDS9222i"/>
    <s v="FOX1535-GUDX"/>
    <s v="FOX1535GUDX"/>
    <x v="203"/>
    <s v="Yes"/>
    <s v="Rack A / K"/>
    <m/>
    <m/>
    <m/>
    <m/>
    <s v="5.2(8d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535-GUE0"/>
    <x v="5"/>
    <s v="TAIPEI"/>
    <s v="ssh to ssunmm01/slixip167"/>
    <s v="SAN Switch"/>
    <s v="SAN"/>
    <x v="0"/>
    <s v="MDS9222i"/>
    <s v="FOX1535-GUE0"/>
    <s v="FOX1535GUE0"/>
    <x v="204"/>
    <s v="Yes"/>
    <s v="Rack A / K"/>
    <m/>
    <m/>
    <m/>
    <m/>
    <s v="5.2(8d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340GP3L"/>
    <x v="5"/>
    <s v="TAIPEI"/>
    <s v="ssh to ssunmm01/slixip167"/>
    <s v="SAN Switch"/>
    <s v="SAN"/>
    <x v="0"/>
    <s v="MDS9124"/>
    <s v="FOX1340GP3L"/>
    <s v="FOX1340GP3L"/>
    <x v="16"/>
    <m/>
    <s v="RACCPB14-K-52"/>
    <s v="169.179.23.44"/>
    <m/>
    <m/>
    <m/>
    <s v="5.2(8d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340GP4Y"/>
    <x v="5"/>
    <s v="TAIPEI"/>
    <s v="ssh to ssunmm01/slixip167"/>
    <s v="SAN Switch"/>
    <s v="SAN"/>
    <x v="0"/>
    <s v="MDS9124"/>
    <s v="FOX1340GP4Y"/>
    <s v="FOX1340GP4Y"/>
    <x v="16"/>
    <m/>
    <s v="RACCPB14-K-52"/>
    <s v="169.179.23.45"/>
    <m/>
    <m/>
    <m/>
    <s v="5.2(8d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340GP4T"/>
    <x v="5"/>
    <s v="TAIPEI"/>
    <s v="ssh to ssunmm01/slixip167"/>
    <s v="SAN Switch"/>
    <s v="SAN"/>
    <x v="0"/>
    <s v="MDS9124"/>
    <s v="FOX1340GP4T"/>
    <s v="FOX1340GP4T"/>
    <x v="16"/>
    <m/>
    <s v="Rack A / G"/>
    <s v="169.179.95.144"/>
    <m/>
    <m/>
    <m/>
    <s v="5.2(8d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FOX1340GP3N"/>
    <x v="5"/>
    <s v="TAIPEI"/>
    <s v="ssh to ssunmm01/slixip167"/>
    <s v="SAN Switch"/>
    <s v="SAN"/>
    <x v="0"/>
    <s v="MDS9124"/>
    <s v="FOX1340GP3N"/>
    <s v="FOX1340GP3N"/>
    <x v="16"/>
    <m/>
    <s v="Rack A / G"/>
    <s v="169.179.95.145"/>
    <m/>
    <m/>
    <m/>
    <s v="5.2(8d)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498700157 _x000a_"/>
    <x v="1"/>
    <s v="HONG KONG"/>
    <s v="399 CHAI WAN ROAD, CHAI WAN"/>
    <s v="SAN Storage"/>
    <s v="SAN"/>
    <x v="0"/>
    <s v="SYMM VMAX 10K"/>
    <s v="498700157 _x000a_"/>
    <n v="498700157"/>
    <x v="205"/>
    <m/>
    <s v="AST3-DC6-E007"/>
    <m/>
    <d v="2010-09-29T00:00:00"/>
    <d v="2014-09-27T00:00:00"/>
    <d v="2014-09-27T00:00:00"/>
    <e v="#N/A"/>
    <e v="#N/A"/>
    <m/>
    <s v="0-Jan-00"/>
    <s v="n/a"/>
    <s v="AST3"/>
    <s v="COB"/>
    <s v="hlixiu634"/>
    <s v="ssh (KRB) "/>
    <s v="swsa"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s v="298701068 _x000a_"/>
    <x v="1"/>
    <s v="HONG KONG"/>
    <s v="399 CHAI WAN ROAD, CHAI WAN"/>
    <s v="SAN Storage"/>
    <s v="SAN"/>
    <x v="0"/>
    <s v="SYMM VMAX 10K"/>
    <s v="298701068 _x000a__x000a_"/>
    <n v="298701068"/>
    <x v="206"/>
    <m/>
    <s v="AST3-DC6-E015 "/>
    <m/>
    <d v="2010-09-29T00:00:00"/>
    <d v="2014-09-27T00:00:00"/>
    <d v="2014-09-27T00:00:00"/>
    <s v="5876.268.174"/>
    <s v="5876.268.174"/>
    <m/>
    <s v="0-Jan-00"/>
    <s v="n/a"/>
    <s v="AST3"/>
    <s v="COB"/>
    <s v="hlixiu634"/>
    <s v="ssh (KRB) "/>
    <s v="swsa"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CINTECH 2 "/>
    <s v="ssh to ssunmm01/slixip167"/>
    <s v="SAN Storage"/>
    <s v="SAN"/>
    <x v="0"/>
    <s v="SYMM VMAX-40K"/>
    <s v="CK295700832"/>
    <n v="295700832"/>
    <x v="207"/>
    <s v="Yes"/>
    <s v="CT2-L1 Row 34 "/>
    <s v="NA"/>
    <d v="2015-01-25T00:00:00"/>
    <d v="2018-11-29T00:00:00"/>
    <d v="2018-11-29T00:00:00"/>
    <s v="5876"/>
    <s v="5876"/>
    <s v="NA"/>
    <m/>
    <m/>
    <m/>
    <s v="PROD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CINTECH 2 "/>
    <s v="ssh to ssunmm01/slixip167"/>
    <s v="SAN Storage"/>
    <s v="SAN"/>
    <x v="0"/>
    <s v="SYMM VMAX-40K"/>
    <s v="CK295700873"/>
    <n v="295700873"/>
    <x v="208"/>
    <s v="Yes"/>
    <s v="CT2-L1 Row 74 "/>
    <s v="NA"/>
    <d v="2015-01-25T00:00:00"/>
    <d v="2018-11-29T00:00:00"/>
    <d v="2018-11-29T00:00:00"/>
    <s v="5876"/>
    <s v="5876"/>
    <s v="NA"/>
    <m/>
    <m/>
    <m/>
    <s v="PROD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1"/>
    <s v="HONG KONG"/>
    <s v="399 CHAI WAN ROAD, CHAI WAN"/>
    <s v="SAN Storage"/>
    <s v="SAN"/>
    <x v="0"/>
    <s v="SYMM VMAX-40K"/>
    <s v="CK295701026"/>
    <n v="295701026"/>
    <x v="16"/>
    <s v="check with EMC"/>
    <s v="AST3-DC5-E017 - Row 1  "/>
    <s v="10.186.71.121 "/>
    <d v="2015-01-25T00:00:00"/>
    <d v="2018-11-29T00:00:00"/>
    <d v="2018-11-29T00:00:00"/>
    <s v="5876"/>
    <s v="5876"/>
    <s v="NA"/>
    <m/>
    <m/>
    <m/>
    <s v="COB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1"/>
    <s v="HONG KONG"/>
    <s v="399 CHAI WAN ROAD, CHAI WAN"/>
    <s v="SAN Storage"/>
    <s v="SAN"/>
    <x v="0"/>
    <s v="SYMM VMAX-40K"/>
    <s v="CK295700897"/>
    <n v="295700897"/>
    <x v="16"/>
    <s v="check with EMC"/>
    <s v="AST3-DC5-E018 - Row 4  "/>
    <s v="10.186.71.122 "/>
    <d v="2015-01-25T00:00:00"/>
    <d v="2018-11-29T00:00:00"/>
    <d v="2018-11-29T00:00:00"/>
    <s v="5876"/>
    <s v="5876"/>
    <s v="NA"/>
    <m/>
    <m/>
    <m/>
    <s v="COB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10"/>
    <s v="SEOUL"/>
    <s v="39, DA-DONG, JUNG-GU"/>
    <s v="SAN Storage"/>
    <s v="SAN"/>
    <x v="0"/>
    <s v="DGC VNX5100"/>
    <s v="CKM00125002588"/>
    <s v="CKM00125002588"/>
    <x v="209"/>
    <s v="Yes"/>
    <s v="NA"/>
    <m/>
    <s v="169.179.143.51/52"/>
    <m/>
    <m/>
    <s v="05.32.000.5.215"/>
    <s v="05.32.000.5.215 "/>
    <m/>
    <m/>
    <m/>
    <m/>
    <s v="PROD"/>
    <s v="apacsgexhmgtv0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0052X"/>
    <s v="SGCCDL1AE001"/>
    <s v="JAE1830052X"/>
    <x v="210"/>
    <s v="Switch build in prog"/>
    <s v="Rack-L1-C-053P  Row-39"/>
    <s v="10.70.102.101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6CF"/>
    <s v="SGCCDL1BE001"/>
    <s v="JAE183206CF"/>
    <x v="210"/>
    <s v="Switch build in prog"/>
    <s v="Rack-L1-C-053R  Row-39"/>
    <s v="10.70.102.102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0053A"/>
    <s v="SGCCDL1AE002"/>
    <s v="JAE1830053A"/>
    <x v="210"/>
    <s v="Switch build in prog"/>
    <s v="Rack-L1-C-053P  Row-39"/>
    <s v="10.70.102.103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6DA"/>
    <s v="SGCCDL1BE002"/>
    <s v="JAE183206DA"/>
    <x v="210"/>
    <s v="Switch build in prog"/>
    <s v="Rack-L1-C-053R  Row-39"/>
    <s v="10.70.102.104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0NC"/>
    <s v="SGCCDL1AE003"/>
    <s v="JAE183200NC"/>
    <x v="210"/>
    <s v="Switch build in prog"/>
    <s v="Rack-L1-C-053P  Row-39"/>
    <s v="10.70.102.105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6DZ"/>
    <s v="SGCCDL1BE003"/>
    <s v="JAE183206DZ"/>
    <x v="210"/>
    <s v="Switch build in prog"/>
    <s v="Rack-L1-C-053R  Row-39"/>
    <s v="10.70.102.106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0PA"/>
    <s v="SGCCDL1AE004"/>
    <s v="JAE183200PA"/>
    <x v="210"/>
    <s v="Switch build in prog"/>
    <s v="Rack-L1-C-053P  Row-39"/>
    <s v="10.70.102.107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6E0"/>
    <s v="SGCCDL1BE004"/>
    <s v="JAE183206E0"/>
    <x v="210"/>
    <s v="Switch build in prog"/>
    <s v="Rack-L1-C-053R  Row-39"/>
    <s v="10.70.102.108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6E4"/>
    <s v="SGCCDL1AE005"/>
    <s v="JAE183206E4"/>
    <x v="210"/>
    <s v="Switch build in prog"/>
    <s v="Rack-L1-C-061P  Row-40"/>
    <s v="10.70.102.109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6E7"/>
    <s v="SGCCDL1BE005"/>
    <s v="JAE183206E7"/>
    <x v="210"/>
    <s v="Switch build in prog"/>
    <s v="Rack-L1-C-061R  Row-40"/>
    <s v="10.70.102.110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6E5"/>
    <s v="SGCCDL1AE006"/>
    <s v="JAE183206E5"/>
    <x v="210"/>
    <s v="Switch build in prog"/>
    <s v="Rack-L1-C-061P  Row-40"/>
    <s v="10.70.102.111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6E9"/>
    <s v="SGCCDL1BE006"/>
    <s v="JAE183206E9"/>
    <x v="210"/>
    <s v="Switch build in prog"/>
    <s v="Rack-L1-C-061R  Row-40"/>
    <s v="10.70.102.112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J20"/>
    <s v="SGCCDL1AE007"/>
    <s v="JAE18320J20"/>
    <x v="210"/>
    <s v="Switch build in prog"/>
    <s v="Rack-L1-C-068P  Row-42"/>
    <s v="10.70.102.113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J2A"/>
    <s v="SGCCDL1BE007"/>
    <s v="JAE18320J2A"/>
    <x v="210"/>
    <s v="Switch build in prog"/>
    <s v="Rack-L1-C-068R  Row-42"/>
    <s v="10.70.102.114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J26"/>
    <s v="SGCCDL1AE008"/>
    <s v="JAE18320J26"/>
    <x v="210"/>
    <s v="Switch build in prog"/>
    <s v="Rack-L1-C-068P  Row-42"/>
    <s v="10.70.102.115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J2E"/>
    <s v="SGCCDL1BE008"/>
    <s v="JAE18320J2E"/>
    <x v="210"/>
    <s v="Switch build in prog"/>
    <s v="Rack-L1-C-068R  Row-42"/>
    <s v="10.70.102.116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J2H"/>
    <s v="SGCCDL1AE009"/>
    <s v="JAE18320J2H"/>
    <x v="210"/>
    <s v="Switch build in prog"/>
    <s v="Rack-L1-C-095P  Row-48"/>
    <s v="10.217.102.103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J2Q"/>
    <s v="SGCCDL1BE009"/>
    <s v="JAE18320J2Q"/>
    <x v="210"/>
    <s v="Switch build in prog"/>
    <s v="Rack-L1-C-095R  Row-48"/>
    <s v="10.217.102.104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20J2Y"/>
    <s v="SGCCDL1AE010"/>
    <s v="JAE18320J2Y"/>
    <x v="210"/>
    <s v="Switch build in prog"/>
    <s v="Rack-L1-C-112P  Row-52"/>
    <s v="10.217.102.105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3014E"/>
    <s v="SGCCDL1BE010"/>
    <s v="JAE1833014E"/>
    <x v="210"/>
    <s v="Switch build in prog"/>
    <s v="Rack-L1-C-112R  Row-52"/>
    <s v="10.217.102.106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00SJ2"/>
    <s v="SGCCDL1AE011"/>
    <s v="JAE18300SJ2"/>
    <x v="210"/>
    <s v="Switch build in prog"/>
    <s v="Rack-L1-C-112P  Row-52"/>
    <s v="10.217.102.107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3014H"/>
    <s v="SGCCDL1BE011"/>
    <s v="JAE1833014H"/>
    <x v="210"/>
    <s v="Switch build in prog"/>
    <s v="Rack-L1-C-112R  Row-52"/>
    <s v="10.217.102.108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3014C"/>
    <s v="SGCCDL1AE012"/>
    <s v="JAE1833014C"/>
    <x v="210"/>
    <s v="Switch build in prog"/>
    <s v="Rack-L1-C-112P  Row-52"/>
    <s v="10.217.102.109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3014U"/>
    <s v="SGCCDL1BE012"/>
    <s v="JAE1833014U"/>
    <x v="210"/>
    <s v="Switch build in prog"/>
    <s v="Rack-L1-C-112R  Row-52"/>
    <s v="10.217.102.110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30150"/>
    <s v="SGCCDL1AE013"/>
    <s v="JAE18330150"/>
    <x v="210"/>
    <s v="Switch build in prog"/>
    <s v="Rack-L1-C-117P  Row-53"/>
    <s v="10.70.102.117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30153"/>
    <s v="SGCCDL1BE013"/>
    <s v="JAE18330153"/>
    <x v="210"/>
    <s v="Switch build in prog"/>
    <s v="Rack-L1-C-117R  Row-53"/>
    <s v="10.70.102.118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30155"/>
    <s v="SGCCDL1AE014"/>
    <s v="JAE18330155"/>
    <x v="210"/>
    <s v="Switch build in prog"/>
    <s v="Rack-L1-C-127P  Row-55"/>
    <s v="10.217.102.111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3015B"/>
    <s v="SGCCDL1BE014"/>
    <s v="JAE1833015B"/>
    <x v="210"/>
    <s v="Switch build in prog"/>
    <s v="Rack-L1-C-127R  Row-55"/>
    <s v="10.217.102.112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3015F"/>
    <s v="SGCCDL1AE015"/>
    <s v="JAE1833015F"/>
    <x v="210"/>
    <s v="Switch build in prog"/>
    <s v="Rack-L1-C-130P  Row-56"/>
    <s v="10.217.102.113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3015L"/>
    <s v="SGCCDL1BE015"/>
    <s v="JAE1833015L"/>
    <x v="210"/>
    <s v="Switch build in prog"/>
    <s v="Rack-L1-C-130R  Row-56"/>
    <s v="10.217.102.114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3015G"/>
    <s v="SGCCDL1AE016"/>
    <s v="JAE1833015G"/>
    <x v="210"/>
    <s v="Switch build in prog"/>
    <s v="Rack-L1-C-130P  Row-56"/>
    <s v="10.217.102.115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148S-JAE1833015V"/>
    <s v="SGCCDL1BE016"/>
    <s v="JAE1833015V"/>
    <x v="210"/>
    <s v="Switch build in prog"/>
    <s v="Rack-L1-C-130R  Row-56"/>
    <s v="10.217.102.116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9"/>
    <s v="JAPAN"/>
    <s v="ssh to ssunmm01/slixip167"/>
    <s v="SAN Storage"/>
    <s v="SAN"/>
    <x v="0"/>
    <s v="MDS9148S-JAE1835072P"/>
    <s v="SGCCDL1AE017"/>
    <s v="JAE1835072P"/>
    <x v="210"/>
    <s v="Switch build in prog"/>
    <s v="CT2L1- C-104P  Row-50"/>
    <s v="10.70.102.123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9"/>
    <s v="JAPAN"/>
    <s v="ssh to ssunmm01/slixip167"/>
    <s v="SAN Storage"/>
    <s v="SAN"/>
    <x v="0"/>
    <s v="MDS9148S-JAE183600H7"/>
    <s v="SGCCDL1BE017"/>
    <s v="JAE183600H7"/>
    <x v="210"/>
    <s v="Switch build in prog"/>
    <s v="CT2L1- C-104R  Row-50"/>
    <s v="10.70.102.124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9"/>
    <s v="JAPAN"/>
    <s v="ssh to ssunmm01/slixip167"/>
    <s v="SAN Storage"/>
    <s v="SAN"/>
    <x v="0"/>
    <s v="MDS9148S-JAE1836011M"/>
    <s v="SGCCDL1AE018"/>
    <s v="JAE1836011M"/>
    <x v="210"/>
    <s v="Switch build in prog"/>
    <s v="CT2L1- C-104P  Row-50"/>
    <s v="10.70.102.125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9"/>
    <s v="JAPAN"/>
    <s v="ssh to ssunmm01/slixip167"/>
    <s v="SAN Storage"/>
    <s v="SAN"/>
    <x v="0"/>
    <s v="MDS9148S-JAE183600HE"/>
    <s v="SGCCDL1BE018"/>
    <s v="JAE183600HE"/>
    <x v="210"/>
    <s v="Switch build in prog"/>
    <s v="CT2L1- C-104R  Row-50"/>
    <s v="10.70.102.126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710-JAF1828ALQQ"/>
    <s v="SGCCDL1AC001"/>
    <s v="JAF1828ALQQ"/>
    <x v="210"/>
    <s v="Switch build in prog"/>
    <s v="CT2L1-R-091J Row-47"/>
    <s v="10.217.102.117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710-JAF1828ALQN"/>
    <s v="SGCCDL1BC001"/>
    <s v="JAF1828ALQN"/>
    <x v="210"/>
    <s v="Switch build in prog"/>
    <s v="CT2L1-R-091I Row-47"/>
    <s v="10.217.102.118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250I-JAF1824244Y"/>
    <s v="SGCCDL1AS001"/>
    <s v="JAF1824244Y"/>
    <x v="210"/>
    <s v="Switch build in prog"/>
    <s v="CT2L1-R-091J Row-47"/>
    <s v="10.70.102.119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250I-JAF1824242W"/>
    <s v="SGCCDL1BS001"/>
    <s v="JAF1824242W"/>
    <x v="210"/>
    <s v="Switch build in prog"/>
    <s v="CT2L1-R-091I Row-47"/>
    <s v="10.70.102.120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250I-JAF1824244U"/>
    <s v="SGCCDL1AS002"/>
    <s v="JAF1824244U"/>
    <x v="210"/>
    <s v="Switch build in prog"/>
    <s v="CT2L1-R-091J Row-47"/>
    <s v="10.70.102.121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SINGAPORE"/>
    <s v="ssh to ssunmm01/slixip167"/>
    <s v="SAN Switch"/>
    <s v="SAN"/>
    <x v="0"/>
    <s v="MDS9250I-JAF18232270"/>
    <s v="SGCCDL1BS002"/>
    <s v="JAF18232270"/>
    <x v="210"/>
    <s v="Switch build in prog"/>
    <s v="CT2L1-R-091I Row-47"/>
    <s v="10.70.102.122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CT-2"/>
    <s v="ssh to ssunmm01/slixip167"/>
    <s v="SAN Storage"/>
    <s v="SAN"/>
    <x v="0"/>
    <s v="SYMM VMAX 40K"/>
    <s v="CK295700832"/>
    <n v="295700832"/>
    <x v="207"/>
    <s v="Yes"/>
    <s v="Row 34 - CT2L1-E-033I"/>
    <s v="163.37.197.210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0"/>
    <s v="CT-2"/>
    <s v="ssh to ssunmm01/slixip167"/>
    <s v="SAN Storage"/>
    <s v="SAN"/>
    <x v="0"/>
    <s v="SYMM VMAX 40K"/>
    <s v="CK295700873"/>
    <n v="295700873"/>
    <x v="208"/>
    <s v="Yes"/>
    <s v="Row 74 - CT2L1-E-056BX"/>
    <s v="163.37.197.211"/>
    <d v="2015-01-25T00:00:00"/>
    <d v="2018-11-29T00:00:00"/>
    <d v="2018-11-29T00:00:00"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SYDNEY"/>
    <s v="sydbk2.aus.nsroot.net/wphbk1.aus.nsroot.net"/>
    <s v="SAN Storage"/>
    <s v="SAN"/>
    <x v="0"/>
    <s v="SYMM VMAX 10K"/>
    <s v="ausydsanvmax1"/>
    <n v="298700097"/>
    <x v="211"/>
    <s v="Yes"/>
    <s v="Floor 11- 1 - 4"/>
    <s v="169.191.108.228"/>
    <m/>
    <m/>
    <m/>
    <s v="5876.268.174-50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SYDNEY"/>
    <s v="sydbk2.aus.nsroot.net/wphbk1.aus.nsroot.net"/>
    <s v="SAN Storage"/>
    <s v="SAN"/>
    <x v="0"/>
    <s v="SYMM VMAX 10K"/>
    <s v="ausydsanvmax1"/>
    <n v="298700097"/>
    <x v="211"/>
    <s v="Yes"/>
    <s v="Floor 11 - 1 - 3"/>
    <s v="169.191.108.228"/>
    <m/>
    <m/>
    <m/>
    <s v="5876.268.174-50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SYDNEY"/>
    <s v="sydbk2.aus.nsroot.net/wphbk1.aus.nsroot.net"/>
    <s v="SAN Switch"/>
    <s v="SAN"/>
    <x v="0"/>
    <s v="MDS-9513"/>
    <s v="ausydsansw3//JMX1642B2YZ"/>
    <s v="FOX1639S32E"/>
    <x v="212"/>
    <s v="Yes"/>
    <s v="Floor 11 - 2 /10"/>
    <s v="169.191.101.52"/>
    <m/>
    <m/>
    <m/>
    <s v="5.2.8c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SYDNEY"/>
    <s v="sydbk2.aus.nsroot.net/wphbk1.aus.nsroot.net"/>
    <s v="SAN Switch"/>
    <s v="SAN"/>
    <x v="0"/>
    <s v="MDS-9513"/>
    <s v="ausydsansw4/ /JMX16358264"/>
    <s v="FOX1606GZ0B"/>
    <x v="213"/>
    <s v="Yes"/>
    <s v="Floor 11 - 2 /10"/>
    <s v="169.191.101.53"/>
    <m/>
    <m/>
    <m/>
    <s v="5.2.8c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WPH"/>
    <s v="sydbk2.aus.nsroot.net/wphbk1.aus.nsroot.net"/>
    <s v="SAN Storage"/>
    <s v="SAN"/>
    <x v="0"/>
    <s v="SYMM VMAX 10K"/>
    <s v="auwphsanvmax1"/>
    <n v="298700061"/>
    <x v="214"/>
    <s v="Yes"/>
    <s v="COB 2 - B - 10"/>
    <s v="169.191.140.14"/>
    <m/>
    <m/>
    <m/>
    <s v="5876.268.174-50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WPH"/>
    <s v="sydbk2.aus.nsroot.net/wphbk1.aus.nsroot.net"/>
    <s v="SAN Storage"/>
    <s v="SAN"/>
    <x v="0"/>
    <s v="SYMM VMAX 10K"/>
    <s v="auwphsanvmax1"/>
    <n v="298700061"/>
    <x v="214"/>
    <s v="Yes"/>
    <s v="COB 2 - B - 11"/>
    <s v="169.191.140.14"/>
    <m/>
    <m/>
    <m/>
    <s v="5876.268.174-5032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WPH"/>
    <s v="sydbk2.aus.nsroot.net/wphbk1.aus.nsroot.net"/>
    <s v="SAN Switch"/>
    <s v="SAN"/>
    <x v="0"/>
    <s v="MDS-9513"/>
    <s v="auwphsansw3"/>
    <s v="FOX1639S321"/>
    <x v="215"/>
    <s v="Yes"/>
    <s v="WPH - CE 35"/>
    <s v="169.191.152.114"/>
    <m/>
    <m/>
    <m/>
    <s v="5.2.8e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WPH"/>
    <s v="sydbk2.aus.nsroot.net/wphbk1.aus.nsroot.net"/>
    <s v="SAN Switch"/>
    <s v="SAN"/>
    <x v="0"/>
    <s v="MDS-9513"/>
    <s v="auwphsansw4"/>
    <s v="FOX1635Q0GH"/>
    <x v="216"/>
    <s v="Yes"/>
    <s v="WPH - CE 35"/>
    <s v="169.191.152.251"/>
    <m/>
    <m/>
    <m/>
    <s v="5.2.8c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SYDNEY"/>
    <s v="sydbk2.aus.nsroot.net/wphbk1.aus.nsroot.net"/>
    <s v="SAN Switch"/>
    <s v="SAN"/>
    <x v="0"/>
    <s v="MDS9124"/>
    <s v="ausydsansw10"/>
    <s v="JAF153378X3"/>
    <x v="217"/>
    <s v="Yes"/>
    <s v="Floor 11 - 4 / 7"/>
    <s v="169.191.100.196"/>
    <m/>
    <m/>
    <m/>
    <s v="v5.2.8c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WPH"/>
    <s v="sydbk2.aus.nsroot.net/wphbk1.aus.nsroot.net"/>
    <s v="SAN Switch"/>
    <s v="SAN"/>
    <x v="0"/>
    <s v="MDS9124"/>
    <s v="auwphsansw10"/>
    <s v="JAF153378X2"/>
    <x v="218"/>
    <s v="Yes"/>
    <s v="WPH  - D / 6"/>
    <s v="169.191.153.23"/>
    <m/>
    <m/>
    <m/>
    <s v="v5.2.8c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SYDNEY"/>
    <s v="sydbk2.aus.nsroot.net/wphbk1.aus.nsroot.net"/>
    <s v="SAN Switch"/>
    <s v="SAN"/>
    <x v="0"/>
    <s v="MDS9124"/>
    <s v="sydexcsw1//FOX1435GPV8"/>
    <s v="JAF1449V462"/>
    <x v="219"/>
    <s v="Yes"/>
    <s v="11/C/6"/>
    <s v="169.191.99.176"/>
    <m/>
    <m/>
    <m/>
    <s v="4.2.1a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SYDNEY"/>
    <s v="sydbk2.aus.nsroot.net/wphbk1.aus.nsroot.net"/>
    <s v="SAN Switch"/>
    <s v="SAN"/>
    <x v="0"/>
    <s v="MDS9124"/>
    <s v="sydexcsw2//FOX1447GP7R"/>
    <s v="JAF1449V989"/>
    <x v="220"/>
    <s v="Yes"/>
    <s v="11/C/6"/>
    <s v="169.191.100.26"/>
    <m/>
    <m/>
    <m/>
    <s v="4.2.1a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WPH"/>
    <s v="sydbk2.aus.nsroot.net/wphbk1.aus.nsroot.net"/>
    <s v="SAN Switch"/>
    <s v="SAN"/>
    <x v="0"/>
    <s v="MDS9124"/>
    <s v="wphexcsw1/FOX1435GP5N"/>
    <s v="JAF1449V42Z"/>
    <x v="221"/>
    <s v="Yes"/>
    <s v="WPH - 2- CA- 37"/>
    <s v="169.191.152.100"/>
    <m/>
    <m/>
    <m/>
    <s v="4.2.1a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WPH"/>
    <s v="sydbk2.aus.nsroot.net/wphbk1.aus.nsroot.net"/>
    <s v="SAN Switch"/>
    <s v="SAN"/>
    <x v="0"/>
    <s v="MDS9124"/>
    <s v="wphexcsw2//FOX1447GP85"/>
    <s v="JAF1449V895"/>
    <x v="222"/>
    <s v="Yes"/>
    <s v="WPH - 2- CA- 37"/>
    <s v="169.191.153.26"/>
    <m/>
    <m/>
    <m/>
    <s v="4.2.1a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SYDNEY"/>
    <s v="sydbk2.aus.nsroot.net/wphbk1.aus.nsroot.net"/>
    <s v="SAN Storage"/>
    <s v="SAN"/>
    <x v="0"/>
    <s v="DGC VNX5300"/>
    <s v="ausydsanvnx1"/>
    <s v="CKM00121400520"/>
    <x v="223"/>
    <s v="Yes"/>
    <s v="SYD.11.04.05"/>
    <s v="169.191.101.191/192"/>
    <m/>
    <m/>
    <m/>
    <s v="05.32.000.5.215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SYDNEY"/>
    <s v="sydbk2.aus.nsroot.net/wphbk1.aus.nsroot.net"/>
    <s v="SAN Storage"/>
    <s v="SAN"/>
    <x v="0"/>
    <s v="DGC VNX5300"/>
    <s v="auwphsanvnx1"/>
    <s v="CKM00122000372"/>
    <x v="224"/>
    <s v="Yes"/>
    <s v="COB.2.C.11"/>
    <s v="169.191.152.138/141"/>
    <m/>
    <m/>
    <m/>
    <s v="05.32.000.5.20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SYDNEY"/>
    <s v="sydbk2.aus.nsroot.net/wphbk1.aus.nsroot.net"/>
    <s v="SAN Storage"/>
    <s v="SAN"/>
    <x v="0"/>
    <s v="CX3-10"/>
    <s v="sydsanda4"/>
    <s v="CK200071600339"/>
    <x v="225"/>
    <s v="Yes"/>
    <s v="Floor 11 - 3 / 6"/>
    <s v="169.191.108.254"/>
    <m/>
    <m/>
    <m/>
    <s v="3.26.010.5.031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6"/>
    <s v="SYDNEY"/>
    <s v="sydbk2.aus.nsroot.net/wphbk1.aus.nsroot.net"/>
    <s v="SAN Storage"/>
    <s v="SAN"/>
    <x v="0"/>
    <s v="CX4-120"/>
    <s v="sydsanda6"/>
    <s v="FCNCX094800174"/>
    <x v="226"/>
    <s v="Yes"/>
    <s v="Floor 11 - 3 / 5"/>
    <s v="169.191.101.152/153"/>
    <m/>
    <m/>
    <m/>
    <s v="4.30.000.5.526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8"/>
    <s v="BAPINDO"/>
    <s v="BAPINDO"/>
    <s v="SAN Storage"/>
    <s v="SAN"/>
    <x v="0"/>
    <s v="MDS 9148"/>
    <s v="AMS17510186"/>
    <s v="AMS17510186"/>
    <x v="227"/>
    <s v="Yes"/>
    <m/>
    <s v="169.179.245.90"/>
    <m/>
    <m/>
    <m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8"/>
    <s v="BAPINDO"/>
    <s v="BAPINDO"/>
    <s v="SAN Storage"/>
    <s v="SAN"/>
    <x v="0"/>
    <s v="MDS 9148"/>
    <s v="AMS17510155"/>
    <s v="AMS17510155"/>
    <x v="228"/>
    <s v="Yes"/>
    <m/>
    <s v="169.179.245.91"/>
    <m/>
    <m/>
    <m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8"/>
    <s v="PONDOK"/>
    <s v="PONDOK"/>
    <s v="SAN Storage"/>
    <s v="SAN"/>
    <x v="0"/>
    <s v="MDS 9148"/>
    <s v="AMS17470046"/>
    <s v="AMS17470046"/>
    <x v="229"/>
    <s v="Yes"/>
    <m/>
    <s v="169.179.215.33"/>
    <m/>
    <m/>
    <m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8"/>
    <s v="PONDOK"/>
    <s v="PONDOK"/>
    <s v="SAN Storage"/>
    <s v="SAN"/>
    <x v="0"/>
    <s v="MDS 9148"/>
    <s v="AMS17460978"/>
    <s v="AMS17460978"/>
    <x v="230"/>
    <s v="Yes"/>
    <m/>
    <s v="169.179.215.28"/>
    <m/>
    <m/>
    <m/>
    <s v="5.2(8d)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8"/>
    <s v="BAPINDO"/>
    <s v="BAPINDO"/>
    <s v="SAN Storage"/>
    <s v="SAN"/>
    <x v="0"/>
    <s v="DGC VNX5100"/>
    <s v="CKM00141101132"/>
    <s v="CKM00141101132"/>
    <x v="231"/>
    <s v="Yes"/>
    <m/>
    <s v="169.179.215.13/7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  <r>
    <m/>
    <x v="8"/>
    <s v="BAPINDO"/>
    <s v="BAPINDO"/>
    <s v="SAN Storage"/>
    <s v="SAN"/>
    <x v="0"/>
    <s v="DGC VNX5100"/>
    <s v="CKM00141101133"/>
    <s v="CKM00141101133"/>
    <x v="232"/>
    <s v="Yes"/>
    <m/>
    <s v="169.179.245.87/88"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grandTotalCaption="Total" updatedVersion="4" minRefreshableVersion="3" useAutoFormatting="1" itemPrintTitles="1" createdVersion="4" indent="0" outline="1" outlineData="1" multipleFieldFilters="0" colHeaderCaption="">
  <location ref="A3:C10" firstHeaderRow="1" firstDataRow="2" firstDataCol="1" rowPageCount="1" colPageCount="1"/>
  <pivotFields count="56">
    <pivotField showAll="0"/>
    <pivotField axis="axisRow" showAll="0">
      <items count="12">
        <item h="1" x="6"/>
        <item x="2"/>
        <item h="1" x="1"/>
        <item h="1" x="3"/>
        <item x="8"/>
        <item x="9"/>
        <item h="1" x="10"/>
        <item x="7"/>
        <item h="1" x="0"/>
        <item h="1" x="5"/>
        <item x="4"/>
        <item t="default"/>
      </items>
    </pivotField>
    <pivotField showAll="0"/>
    <pivotField showAll="0"/>
    <pivotField showAll="0"/>
    <pivotField showAll="0"/>
    <pivotField axis="axisCol" showAll="0">
      <items count="4">
        <item x="0"/>
        <item x="2"/>
        <item x="1"/>
        <item t="default"/>
      </items>
    </pivotField>
    <pivotField showAll="0"/>
    <pivotField showAll="0"/>
    <pivotField showAll="0"/>
    <pivotField axis="axisPage" dataField="1" multipleItemSelectionAllowed="1" showAll="0">
      <items count="234">
        <item h="1" x="15"/>
        <item h="1" x="0"/>
        <item h="1" x="17"/>
        <item h="1" x="18"/>
        <item h="1" x="1"/>
        <item h="1" x="2"/>
        <item h="1" x="19"/>
        <item h="1" x="20"/>
        <item h="1" x="31"/>
        <item h="1" x="40"/>
        <item h="1" x="3"/>
        <item h="1" x="29"/>
        <item h="1" x="4"/>
        <item h="1" x="30"/>
        <item h="1" x="5"/>
        <item h="1" x="6"/>
        <item h="1" x="42"/>
        <item h="1" x="41"/>
        <item h="1" x="7"/>
        <item h="1" x="8"/>
        <item h="1" x="21"/>
        <item h="1" x="22"/>
        <item h="1" x="37"/>
        <item h="1" x="35"/>
        <item h="1" x="9"/>
        <item h="1" x="23"/>
        <item h="1" x="24"/>
        <item h="1" x="36"/>
        <item h="1" x="39"/>
        <item h="1" x="10"/>
        <item h="1" x="207"/>
        <item h="1" x="208"/>
        <item h="1" x="44"/>
        <item h="1" x="43"/>
        <item h="1" x="32"/>
        <item h="1" x="25"/>
        <item h="1" x="26"/>
        <item h="1" x="11"/>
        <item h="1" x="12"/>
        <item h="1" x="27"/>
        <item h="1" x="28"/>
        <item h="1" x="13"/>
        <item h="1" x="14"/>
        <item h="1" x="34"/>
        <item h="1" x="33"/>
        <item h="1" x="230"/>
        <item h="1" x="229"/>
        <item h="1" x="228"/>
        <item h="1" x="227"/>
        <item h="1" x="61"/>
        <item h="1" x="225"/>
        <item h="1" x="59"/>
        <item h="1" x="60"/>
        <item h="1" x="58"/>
        <item h="1" x="66"/>
        <item h="1" x="71"/>
        <item h="1" x="69"/>
        <item h="1" x="63"/>
        <item h="1" x="64"/>
        <item h="1" x="75"/>
        <item h="1" x="179"/>
        <item h="1" x="77"/>
        <item h="1" x="47"/>
        <item h="1" x="48"/>
        <item h="1" x="223"/>
        <item h="1" x="56"/>
        <item h="1" x="224"/>
        <item h="1" x="209"/>
        <item h="1" x="45"/>
        <item h="1" x="46"/>
        <item h="1" x="57"/>
        <item h="1" x="49"/>
        <item h="1" x="53"/>
        <item h="1" x="52"/>
        <item h="1" x="187"/>
        <item h="1" x="182"/>
        <item h="1" x="186"/>
        <item h="1" x="191"/>
        <item h="1" x="188"/>
        <item h="1" x="189"/>
        <item h="1" x="231"/>
        <item h="1" x="232"/>
        <item h="1" x="190"/>
        <item h="1" x="193"/>
        <item h="1" x="192"/>
        <item h="1" x="184"/>
        <item h="1" x="183"/>
        <item h="1" x="180"/>
        <item h="1" x="195"/>
        <item h="1" x="185"/>
        <item h="1" x="181"/>
        <item h="1" x="194"/>
        <item h="1" x="87"/>
        <item h="1" x="92"/>
        <item h="1" x="83"/>
        <item h="1" x="50"/>
        <item h="1" x="54"/>
        <item h="1" x="51"/>
        <item h="1" x="55"/>
        <item h="1" x="226"/>
        <item h="1" x="73"/>
        <item h="1" x="62"/>
        <item h="1" x="65"/>
        <item h="1" x="80"/>
        <item h="1" x="81"/>
        <item h="1" x="76"/>
        <item h="1" x="82"/>
        <item h="1" x="178"/>
        <item h="1" x="88"/>
        <item h="1" x="86"/>
        <item h="1" x="159"/>
        <item h="1" x="102"/>
        <item h="1" x="161"/>
        <item h="1" x="99"/>
        <item h="1" x="108"/>
        <item h="1" x="126"/>
        <item h="1" x="125"/>
        <item h="1" x="119"/>
        <item h="1" x="170"/>
        <item h="1" x="117"/>
        <item h="1" x="116"/>
        <item h="1" x="169"/>
        <item h="1" x="128"/>
        <item h="1" x="155"/>
        <item h="1" x="157"/>
        <item h="1" x="109"/>
        <item h="1" x="127"/>
        <item h="1" x="101"/>
        <item h="1" x="100"/>
        <item h="1" x="151"/>
        <item h="1" x="118"/>
        <item h="1" x="153"/>
        <item h="1" x="110"/>
        <item h="1" x="168"/>
        <item h="1" x="163"/>
        <item h="1" x="164"/>
        <item h="1" x="149"/>
        <item h="1" x="150"/>
        <item h="1" x="177"/>
        <item h="1" x="152"/>
        <item h="1" x="154"/>
        <item h="1" x="105"/>
        <item h="1" x="96"/>
        <item h="1" x="94"/>
        <item h="1" x="103"/>
        <item h="1" x="158"/>
        <item h="1" x="156"/>
        <item h="1" x="97"/>
        <item h="1" x="98"/>
        <item h="1" x="162"/>
        <item h="1" x="106"/>
        <item h="1" x="107"/>
        <item h="1" x="144"/>
        <item h="1" x="141"/>
        <item h="1" x="146"/>
        <item h="1" x="137"/>
        <item h="1" x="160"/>
        <item h="1" x="147"/>
        <item h="1" x="113"/>
        <item h="1" x="122"/>
        <item h="1" x="171"/>
        <item h="1" x="114"/>
        <item h="1" x="142"/>
        <item h="1" x="139"/>
        <item h="1" x="148"/>
        <item h="1" x="123"/>
        <item h="1" x="172"/>
        <item h="1" x="129"/>
        <item h="1" x="133"/>
        <item h="1" x="138"/>
        <item h="1" x="130"/>
        <item h="1" x="134"/>
        <item h="1" x="95"/>
        <item h="1" x="104"/>
        <item h="1" x="132"/>
        <item h="1" x="136"/>
        <item h="1" x="143"/>
        <item h="1" x="145"/>
        <item h="1" x="140"/>
        <item h="1" x="216"/>
        <item h="1" x="215"/>
        <item h="1" x="176"/>
        <item h="1" x="174"/>
        <item h="1" x="175"/>
        <item h="1" x="173"/>
        <item h="1" x="165"/>
        <item h="1" x="111"/>
        <item h="1" x="112"/>
        <item h="1" x="131"/>
        <item h="1" x="135"/>
        <item h="1" x="167"/>
        <item h="1" x="115"/>
        <item h="1" x="124"/>
        <item h="1" x="120"/>
        <item h="1" x="121"/>
        <item h="1" x="166"/>
        <item h="1" x="218"/>
        <item h="1" x="217"/>
        <item h="1" x="68"/>
        <item h="1" x="67"/>
        <item h="1" x="72"/>
        <item h="1" x="70"/>
        <item h="1" x="74"/>
        <item h="1" x="78"/>
        <item h="1" x="79"/>
        <item h="1" x="89"/>
        <item h="1" x="90"/>
        <item h="1" x="91"/>
        <item h="1" x="85"/>
        <item h="1" x="84"/>
        <item x="16"/>
        <item h="1" x="211"/>
        <item h="1" x="212"/>
        <item h="1" x="213"/>
        <item h="1" x="214"/>
        <item h="1" x="219"/>
        <item h="1" x="220"/>
        <item h="1" x="221"/>
        <item h="1" x="222"/>
        <item h="1" x="210"/>
        <item h="1" x="38"/>
        <item h="1" x="93"/>
        <item h="1" x="205"/>
        <item h="1" x="206"/>
        <item h="1" x="196"/>
        <item h="1" x="197"/>
        <item h="1" x="198"/>
        <item h="1" x="199"/>
        <item h="1" x="200"/>
        <item h="1" x="201"/>
        <item h="1" x="202"/>
        <item h="1" x="203"/>
        <item h="1" x="204"/>
        <item t="default"/>
      </items>
    </pivotField>
    <pivotField showAll="0"/>
    <pivotField showAll="0"/>
    <pivotField showAll="0" defaultSubtota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1"/>
  </rowFields>
  <rowItems count="6">
    <i>
      <x v="1"/>
    </i>
    <i>
      <x v="4"/>
    </i>
    <i>
      <x v="5"/>
    </i>
    <i>
      <x v="7"/>
    </i>
    <i>
      <x v="10"/>
    </i>
    <i t="grand">
      <x/>
    </i>
  </rowItems>
  <colFields count="1">
    <field x="6"/>
  </colFields>
  <colItems count="2">
    <i>
      <x/>
    </i>
    <i t="grand">
      <x/>
    </i>
  </colItems>
  <pageFields count="1">
    <pageField fld="10" hier="-1"/>
  </pageFields>
  <dataFields count="1">
    <dataField name="Count of ESRS DUMP Reference" fld="10" subtotal="count" baseField="0" baseItem="0"/>
  </dataFields>
  <formats count="7">
    <format dxfId="6">
      <pivotArea type="all" dataOnly="0" outline="0" fieldPosition="0"/>
    </format>
    <format dxfId="5">
      <pivotArea type="all" dataOnly="0" outline="0" fieldPosition="0"/>
    </format>
    <format dxfId="4">
      <pivotArea dataOnly="0" labelOnly="1" fieldPosition="0">
        <references count="1">
          <reference field="1" count="1">
            <x v="10"/>
          </reference>
        </references>
      </pivotArea>
    </format>
    <format dxfId="3">
      <pivotArea dataOnly="0" labelOnly="1" fieldPosition="0">
        <references count="1">
          <reference field="1" count="1">
            <x v="7"/>
          </reference>
        </references>
      </pivotArea>
    </format>
    <format dxfId="2">
      <pivotArea dataOnly="0" labelOnly="1" fieldPosition="0">
        <references count="1">
          <reference field="1" count="1">
            <x v="5"/>
          </reference>
        </references>
      </pivotArea>
    </format>
    <format dxfId="1">
      <pivotArea dataOnly="0" labelOnly="1" fieldPosition="0">
        <references count="1">
          <reference field="1" count="1">
            <x v="4"/>
          </reference>
        </references>
      </pivotArea>
    </format>
    <format dxfId="0">
      <pivotArea dataOnly="0" labelOnly="1" fieldPosition="0">
        <references count="1">
          <reference field="1" count="1"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10.171.81.94/goHome.do" TargetMode="External"/><Relationship Id="rId18" Type="http://schemas.openxmlformats.org/officeDocument/2006/relationships/hyperlink" Target="https://129.14.42.164/goHome.do" TargetMode="External"/><Relationship Id="rId26" Type="http://schemas.openxmlformats.org/officeDocument/2006/relationships/hyperlink" Target="https://10.171.81.94/goHome.do" TargetMode="External"/><Relationship Id="rId39" Type="http://schemas.openxmlformats.org/officeDocument/2006/relationships/hyperlink" Target="http://apacsgvpmc002:23015/DeviceManagerWebService/index.jsp" TargetMode="External"/><Relationship Id="rId21" Type="http://schemas.openxmlformats.org/officeDocument/2006/relationships/hyperlink" Target="https://10.171.81.94/goHome.do" TargetMode="External"/><Relationship Id="rId34" Type="http://schemas.openxmlformats.org/officeDocument/2006/relationships/hyperlink" Target="http://apacsgvpmc002:23015/DeviceManagerWebService/index.jsp" TargetMode="External"/><Relationship Id="rId42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47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50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55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63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68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7" Type="http://schemas.openxmlformats.org/officeDocument/2006/relationships/hyperlink" Target="http://apacsgvpmc002:23015/DeviceManagerWebService/index.jsp" TargetMode="External"/><Relationship Id="rId71" Type="http://schemas.openxmlformats.org/officeDocument/2006/relationships/comments" Target="../comments1.xml"/><Relationship Id="rId2" Type="http://schemas.openxmlformats.org/officeDocument/2006/relationships/hyperlink" Target="http://apacsgvpmc002:23015/DeviceManagerWebService/index.jsp" TargetMode="External"/><Relationship Id="rId16" Type="http://schemas.openxmlformats.org/officeDocument/2006/relationships/hyperlink" Target="https://163.36.253.193/s012.do" TargetMode="External"/><Relationship Id="rId29" Type="http://schemas.openxmlformats.org/officeDocument/2006/relationships/hyperlink" Target="http://apacsgvpmc002:23015/DeviceManagerWebService/index.jsp" TargetMode="External"/><Relationship Id="rId1" Type="http://schemas.openxmlformats.org/officeDocument/2006/relationships/hyperlink" Target="http://apacsgvpmc002:23015/DeviceManagerWebService/index.jsp" TargetMode="External"/><Relationship Id="rId6" Type="http://schemas.openxmlformats.org/officeDocument/2006/relationships/hyperlink" Target="http://apacsgvpmc002:23015/DeviceManagerWebService/index.jsp" TargetMode="External"/><Relationship Id="rId11" Type="http://schemas.openxmlformats.org/officeDocument/2006/relationships/hyperlink" Target="http://apacsgvpmc002:23015/DeviceManagerWebService/index.jsp" TargetMode="External"/><Relationship Id="rId24" Type="http://schemas.openxmlformats.org/officeDocument/2006/relationships/hyperlink" Target="https://10.171.81.94/goHome.do" TargetMode="External"/><Relationship Id="rId32" Type="http://schemas.openxmlformats.org/officeDocument/2006/relationships/hyperlink" Target="http://apacsgvpmc002:23015/DeviceManagerWebService/index.jsp" TargetMode="External"/><Relationship Id="rId37" Type="http://schemas.openxmlformats.org/officeDocument/2006/relationships/hyperlink" Target="http://apacsgvpmc002:23015/DeviceManagerWebService/index.jsp" TargetMode="External"/><Relationship Id="rId40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45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53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58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66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5" Type="http://schemas.openxmlformats.org/officeDocument/2006/relationships/hyperlink" Target="http://apacsgvpmc002:23015/DeviceManagerWebService/index.jsp" TargetMode="External"/><Relationship Id="rId15" Type="http://schemas.openxmlformats.org/officeDocument/2006/relationships/hyperlink" Target="https://163.36.253.193/s012.do" TargetMode="External"/><Relationship Id="rId23" Type="http://schemas.openxmlformats.org/officeDocument/2006/relationships/hyperlink" Target="https://10.171.81.94/goHome.do" TargetMode="External"/><Relationship Id="rId28" Type="http://schemas.openxmlformats.org/officeDocument/2006/relationships/hyperlink" Target="https://10.171.81.94/goHome.do" TargetMode="External"/><Relationship Id="rId36" Type="http://schemas.openxmlformats.org/officeDocument/2006/relationships/hyperlink" Target="http://apacsgvpmc002:23015/DeviceManagerWebService/index.jsp" TargetMode="External"/><Relationship Id="rId49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57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61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10" Type="http://schemas.openxmlformats.org/officeDocument/2006/relationships/hyperlink" Target="http://apacsgvpmc002:23015/DeviceManagerWebService/index.jsp" TargetMode="External"/><Relationship Id="rId19" Type="http://schemas.openxmlformats.org/officeDocument/2006/relationships/hyperlink" Target="https://10.171.81.94/goHome.do" TargetMode="External"/><Relationship Id="rId31" Type="http://schemas.openxmlformats.org/officeDocument/2006/relationships/hyperlink" Target="http://apacsgvpmc002:23015/DeviceManagerWebService/index.jsp" TargetMode="External"/><Relationship Id="rId44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52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60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65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4" Type="http://schemas.openxmlformats.org/officeDocument/2006/relationships/hyperlink" Target="http://apacsgvpmc002:23015/DeviceManagerWebService/index.jsp" TargetMode="External"/><Relationship Id="rId9" Type="http://schemas.openxmlformats.org/officeDocument/2006/relationships/hyperlink" Target="http://apacsgvpmc002:23015/DeviceManagerWebService/index.jsp" TargetMode="External"/><Relationship Id="rId14" Type="http://schemas.openxmlformats.org/officeDocument/2006/relationships/hyperlink" Target="https://10.171.81.94/goHome.do" TargetMode="External"/><Relationship Id="rId22" Type="http://schemas.openxmlformats.org/officeDocument/2006/relationships/hyperlink" Target="https://10.171.81.94/goHome.do" TargetMode="External"/><Relationship Id="rId27" Type="http://schemas.openxmlformats.org/officeDocument/2006/relationships/hyperlink" Target="https://10.171.81.94/goHome.do" TargetMode="External"/><Relationship Id="rId30" Type="http://schemas.openxmlformats.org/officeDocument/2006/relationships/hyperlink" Target="http://apacsgvpmc002:23015/DeviceManagerWebService/index.jsp" TargetMode="External"/><Relationship Id="rId35" Type="http://schemas.openxmlformats.org/officeDocument/2006/relationships/hyperlink" Target="http://apacsgvpmc002:23015/DeviceManagerWebService/index.jsp" TargetMode="External"/><Relationship Id="rId43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48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56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64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69" Type="http://schemas.openxmlformats.org/officeDocument/2006/relationships/printerSettings" Target="../printerSettings/printerSettings1.bin"/><Relationship Id="rId8" Type="http://schemas.openxmlformats.org/officeDocument/2006/relationships/hyperlink" Target="http://apacsgvpmc002:23015/DeviceManagerWebService/index.jsp" TargetMode="External"/><Relationship Id="rId51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3" Type="http://schemas.openxmlformats.org/officeDocument/2006/relationships/hyperlink" Target="http://apacsgvpmc002:23015/DeviceManagerWebService/index.jsp" TargetMode="External"/><Relationship Id="rId12" Type="http://schemas.openxmlformats.org/officeDocument/2006/relationships/hyperlink" Target="https://10.171.81.94/goHome.do" TargetMode="External"/><Relationship Id="rId17" Type="http://schemas.openxmlformats.org/officeDocument/2006/relationships/hyperlink" Target="https://129.14.42.164/goHome.do" TargetMode="External"/><Relationship Id="rId25" Type="http://schemas.openxmlformats.org/officeDocument/2006/relationships/hyperlink" Target="https://10.171.81.94/goHome.do" TargetMode="External"/><Relationship Id="rId33" Type="http://schemas.openxmlformats.org/officeDocument/2006/relationships/hyperlink" Target="http://apacsgvpmc002:23015/DeviceManagerWebService/index.jsp" TargetMode="External"/><Relationship Id="rId38" Type="http://schemas.openxmlformats.org/officeDocument/2006/relationships/hyperlink" Target="http://apacsgvpmc002:23015/DeviceManagerWebService/index.jsp" TargetMode="External"/><Relationship Id="rId46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59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67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20" Type="http://schemas.openxmlformats.org/officeDocument/2006/relationships/hyperlink" Target="https://10.171.81.94/goHome.do" TargetMode="External"/><Relationship Id="rId41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54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62" Type="http://schemas.openxmlformats.org/officeDocument/2006/relationships/hyperlink" Target="https://globalconsumer.collaborationtools.consumer.citigroup.net/sites/MSO/ASPACL2SUPPORT/Shared%20Documents/MANILA%20COE%20L2%20SUPPORT%20IMPLEMENTATION/RUN%20BOOK%20and%20FLOW%20CHART%20for%20REFERENCE/DS%20SAN/APAC%20ECC%20Access%20Procedure.pdf" TargetMode="External"/><Relationship Id="rId70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A29" sqref="A29:A30"/>
    </sheetView>
  </sheetViews>
  <sheetFormatPr defaultRowHeight="15"/>
  <cols>
    <col min="1" max="1" width="24.28515625" customWidth="1"/>
    <col min="2" max="2" width="19.42578125" customWidth="1"/>
    <col min="3" max="3" width="24.7109375" customWidth="1"/>
    <col min="4" max="4" width="25.85546875" customWidth="1"/>
    <col min="5" max="5" width="19.5703125" customWidth="1"/>
    <col min="6" max="6" width="23.28515625" customWidth="1"/>
    <col min="7" max="7" width="13.28515625" customWidth="1"/>
    <col min="8" max="8" width="17.85546875" customWidth="1"/>
  </cols>
  <sheetData>
    <row r="1" spans="1:8" ht="40.5">
      <c r="A1" s="340" t="s">
        <v>3217</v>
      </c>
      <c r="B1" s="340" t="s">
        <v>5</v>
      </c>
      <c r="C1" s="340" t="s">
        <v>6</v>
      </c>
      <c r="D1" s="340" t="s">
        <v>3218</v>
      </c>
      <c r="E1" s="340" t="s">
        <v>3219</v>
      </c>
      <c r="F1" s="340" t="s">
        <v>3220</v>
      </c>
      <c r="G1" s="340" t="s">
        <v>3221</v>
      </c>
      <c r="H1" s="340" t="s">
        <v>3222</v>
      </c>
    </row>
    <row r="2" spans="1:8">
      <c r="A2" s="341" t="s">
        <v>3223</v>
      </c>
      <c r="B2" s="341" t="s">
        <v>3224</v>
      </c>
      <c r="C2" s="341" t="s">
        <v>1714</v>
      </c>
      <c r="D2" s="342" t="s">
        <v>1715</v>
      </c>
      <c r="E2" s="342" t="s">
        <v>1724</v>
      </c>
      <c r="F2" s="341" t="s">
        <v>1742</v>
      </c>
      <c r="G2" s="341" t="s">
        <v>3225</v>
      </c>
      <c r="H2" s="343">
        <v>42068</v>
      </c>
    </row>
    <row r="3" spans="1:8">
      <c r="A3" s="341" t="s">
        <v>3223</v>
      </c>
      <c r="B3" s="341" t="s">
        <v>3226</v>
      </c>
      <c r="C3" s="341" t="s">
        <v>1716</v>
      </c>
      <c r="D3" s="342" t="s">
        <v>1715</v>
      </c>
      <c r="E3" s="342" t="s">
        <v>1725</v>
      </c>
      <c r="F3" s="341" t="s">
        <v>1742</v>
      </c>
      <c r="G3" s="341" t="s">
        <v>3225</v>
      </c>
      <c r="H3" s="343">
        <v>42068</v>
      </c>
    </row>
    <row r="4" spans="1:8">
      <c r="A4" s="341" t="s">
        <v>3223</v>
      </c>
      <c r="B4" s="341" t="s">
        <v>3227</v>
      </c>
      <c r="C4" s="341" t="s">
        <v>1717</v>
      </c>
      <c r="D4" s="342" t="s">
        <v>1718</v>
      </c>
      <c r="E4" s="342" t="s">
        <v>1726</v>
      </c>
      <c r="F4" s="341" t="s">
        <v>1742</v>
      </c>
      <c r="G4" s="341" t="s">
        <v>3225</v>
      </c>
      <c r="H4" s="343">
        <v>42068</v>
      </c>
    </row>
    <row r="5" spans="1:8">
      <c r="A5" s="341" t="s">
        <v>3223</v>
      </c>
      <c r="B5" s="341" t="s">
        <v>3228</v>
      </c>
      <c r="C5" s="341" t="s">
        <v>1719</v>
      </c>
      <c r="D5" s="342" t="s">
        <v>1718</v>
      </c>
      <c r="E5" s="342" t="s">
        <v>1727</v>
      </c>
      <c r="F5" s="341" t="s">
        <v>1742</v>
      </c>
      <c r="G5" s="341" t="s">
        <v>3225</v>
      </c>
      <c r="H5" s="343">
        <v>42068</v>
      </c>
    </row>
    <row r="6" spans="1:8">
      <c r="A6" s="341" t="s">
        <v>3223</v>
      </c>
      <c r="B6" s="341" t="s">
        <v>3229</v>
      </c>
      <c r="C6" s="341" t="s">
        <v>1720</v>
      </c>
      <c r="D6" s="342" t="s">
        <v>1721</v>
      </c>
      <c r="E6" s="342" t="s">
        <v>1728</v>
      </c>
      <c r="F6" s="341" t="s">
        <v>1742</v>
      </c>
      <c r="G6" s="341" t="s">
        <v>3225</v>
      </c>
      <c r="H6" s="343">
        <v>42282</v>
      </c>
    </row>
    <row r="7" spans="1:8">
      <c r="A7" s="341" t="s">
        <v>3223</v>
      </c>
      <c r="B7" s="341" t="s">
        <v>3230</v>
      </c>
      <c r="C7" s="341" t="s">
        <v>1722</v>
      </c>
      <c r="D7" s="342" t="s">
        <v>1721</v>
      </c>
      <c r="E7" s="342" t="s">
        <v>1729</v>
      </c>
      <c r="F7" s="341" t="s">
        <v>1742</v>
      </c>
      <c r="G7" s="341" t="s">
        <v>3225</v>
      </c>
      <c r="H7" s="343">
        <v>42282</v>
      </c>
    </row>
    <row r="8" spans="1:8">
      <c r="A8" s="341" t="s">
        <v>3223</v>
      </c>
      <c r="B8" s="341" t="s">
        <v>3231</v>
      </c>
      <c r="C8" s="341" t="s">
        <v>1758</v>
      </c>
      <c r="D8" s="342" t="s">
        <v>1760</v>
      </c>
      <c r="E8" s="342" t="s">
        <v>2685</v>
      </c>
      <c r="F8" s="341" t="s">
        <v>3232</v>
      </c>
      <c r="G8" s="341" t="s">
        <v>3225</v>
      </c>
      <c r="H8" s="343">
        <v>42282</v>
      </c>
    </row>
    <row r="9" spans="1:8">
      <c r="A9" s="341" t="s">
        <v>3223</v>
      </c>
      <c r="B9" s="341" t="s">
        <v>3233</v>
      </c>
      <c r="C9" s="341" t="s">
        <v>1759</v>
      </c>
      <c r="D9" s="342" t="s">
        <v>1760</v>
      </c>
      <c r="E9" s="342" t="s">
        <v>2684</v>
      </c>
      <c r="F9" s="341" t="s">
        <v>3232</v>
      </c>
      <c r="G9" s="341" t="s">
        <v>3225</v>
      </c>
      <c r="H9" s="343">
        <v>42282</v>
      </c>
    </row>
    <row r="10" spans="1:8">
      <c r="A10" s="341" t="s">
        <v>3234</v>
      </c>
      <c r="B10" s="341" t="s">
        <v>3235</v>
      </c>
      <c r="C10" s="341" t="s">
        <v>1730</v>
      </c>
      <c r="D10" s="342" t="s">
        <v>1738</v>
      </c>
      <c r="E10" s="342" t="s">
        <v>1761</v>
      </c>
      <c r="F10" s="341" t="s">
        <v>1742</v>
      </c>
      <c r="G10" s="341" t="s">
        <v>3225</v>
      </c>
      <c r="H10" s="344" t="s">
        <v>3236</v>
      </c>
    </row>
    <row r="11" spans="1:8">
      <c r="A11" s="341" t="s">
        <v>3234</v>
      </c>
      <c r="B11" s="341" t="s">
        <v>3237</v>
      </c>
      <c r="C11" s="341" t="s">
        <v>1731</v>
      </c>
      <c r="D11" s="342" t="s">
        <v>1738</v>
      </c>
      <c r="E11" s="342" t="s">
        <v>1762</v>
      </c>
      <c r="F11" s="341" t="s">
        <v>1742</v>
      </c>
      <c r="G11" s="341" t="s">
        <v>3225</v>
      </c>
      <c r="H11" s="344" t="s">
        <v>3236</v>
      </c>
    </row>
    <row r="12" spans="1:8">
      <c r="A12" s="341" t="s">
        <v>3234</v>
      </c>
      <c r="B12" s="341" t="s">
        <v>3238</v>
      </c>
      <c r="C12" s="341" t="s">
        <v>1732</v>
      </c>
      <c r="D12" s="342" t="s">
        <v>1739</v>
      </c>
      <c r="E12" s="342" t="s">
        <v>1763</v>
      </c>
      <c r="F12" s="341" t="s">
        <v>1742</v>
      </c>
      <c r="G12" s="341" t="s">
        <v>3225</v>
      </c>
      <c r="H12" s="344" t="s">
        <v>3236</v>
      </c>
    </row>
    <row r="13" spans="1:8">
      <c r="A13" s="341" t="s">
        <v>3234</v>
      </c>
      <c r="B13" s="341" t="s">
        <v>3239</v>
      </c>
      <c r="C13" s="341" t="s">
        <v>1733</v>
      </c>
      <c r="D13" s="342" t="s">
        <v>1739</v>
      </c>
      <c r="E13" s="342" t="s">
        <v>1764</v>
      </c>
      <c r="F13" s="341" t="s">
        <v>1742</v>
      </c>
      <c r="G13" s="341" t="s">
        <v>3225</v>
      </c>
      <c r="H13" s="344" t="s">
        <v>3236</v>
      </c>
    </row>
    <row r="14" spans="1:8">
      <c r="A14" s="341" t="s">
        <v>3234</v>
      </c>
      <c r="B14" s="341" t="s">
        <v>3240</v>
      </c>
      <c r="C14" s="341" t="s">
        <v>1734</v>
      </c>
      <c r="D14" s="342" t="s">
        <v>1740</v>
      </c>
      <c r="E14" s="342" t="s">
        <v>1765</v>
      </c>
      <c r="F14" s="341" t="s">
        <v>1742</v>
      </c>
      <c r="G14" s="341" t="s">
        <v>3225</v>
      </c>
      <c r="H14" s="344" t="s">
        <v>3236</v>
      </c>
    </row>
    <row r="15" spans="1:8">
      <c r="A15" s="341" t="s">
        <v>3234</v>
      </c>
      <c r="B15" s="341" t="s">
        <v>3241</v>
      </c>
      <c r="C15" s="341" t="s">
        <v>1735</v>
      </c>
      <c r="D15" s="342" t="s">
        <v>1740</v>
      </c>
      <c r="E15" s="342" t="s">
        <v>1766</v>
      </c>
      <c r="F15" s="341" t="s">
        <v>1742</v>
      </c>
      <c r="G15" s="341" t="s">
        <v>3225</v>
      </c>
      <c r="H15" s="344" t="s">
        <v>3242</v>
      </c>
    </row>
    <row r="16" spans="1:8">
      <c r="A16" s="341" t="s">
        <v>3234</v>
      </c>
      <c r="B16" s="341" t="s">
        <v>3243</v>
      </c>
      <c r="C16" s="341" t="s">
        <v>1736</v>
      </c>
      <c r="D16" s="342" t="s">
        <v>1741</v>
      </c>
      <c r="E16" s="342" t="s">
        <v>1767</v>
      </c>
      <c r="F16" s="341" t="s">
        <v>1742</v>
      </c>
      <c r="G16" s="341" t="s">
        <v>3225</v>
      </c>
      <c r="H16" s="344" t="s">
        <v>3242</v>
      </c>
    </row>
    <row r="17" spans="1:8">
      <c r="A17" s="341" t="s">
        <v>3234</v>
      </c>
      <c r="B17" s="341" t="s">
        <v>3244</v>
      </c>
      <c r="C17" s="341" t="s">
        <v>1737</v>
      </c>
      <c r="D17" s="342" t="s">
        <v>1741</v>
      </c>
      <c r="E17" s="342" t="s">
        <v>1768</v>
      </c>
      <c r="F17" s="341" t="s">
        <v>1742</v>
      </c>
      <c r="G17" s="341" t="s">
        <v>3225</v>
      </c>
      <c r="H17" s="344" t="s">
        <v>3242</v>
      </c>
    </row>
    <row r="18" spans="1:8">
      <c r="A18" s="339"/>
    </row>
    <row r="19" spans="1:8">
      <c r="A19" s="339"/>
    </row>
    <row r="20" spans="1:8">
      <c r="A20" s="339" t="s">
        <v>3245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393"/>
  <sheetViews>
    <sheetView tabSelected="1" topLeftCell="H1" zoomScaleNormal="100" workbookViewId="0">
      <pane ySplit="1" topLeftCell="A76" activePane="bottomLeft" state="frozen"/>
      <selection activeCell="F1" sqref="F1"/>
      <selection pane="bottomLeft" activeCell="L48" sqref="L48"/>
    </sheetView>
  </sheetViews>
  <sheetFormatPr defaultRowHeight="15"/>
  <cols>
    <col min="1" max="1" width="16.5703125" style="313" hidden="1" customWidth="1"/>
    <col min="2" max="2" width="14.5703125" style="319" customWidth="1"/>
    <col min="3" max="3" width="31.42578125" style="320" customWidth="1"/>
    <col min="4" max="4" width="69.140625" style="162" bestFit="1" customWidth="1"/>
    <col min="5" max="5" width="20.140625" style="320" customWidth="1"/>
    <col min="6" max="6" width="11.42578125" style="320" bestFit="1" customWidth="1"/>
    <col min="7" max="7" width="9.140625" style="320"/>
    <col min="8" max="8" width="20.85546875" style="313" bestFit="1" customWidth="1"/>
    <col min="9" max="9" width="43.85546875" style="321" customWidth="1"/>
    <col min="10" max="10" width="22.140625" style="322" bestFit="1" customWidth="1"/>
    <col min="11" max="11" width="26.85546875" style="162" customWidth="1"/>
    <col min="12" max="12" width="26.5703125" style="162" bestFit="1" customWidth="1"/>
    <col min="13" max="13" width="18" style="325" customWidth="1"/>
    <col min="14" max="14" width="15.140625" style="325" customWidth="1"/>
    <col min="15" max="15" width="15.5703125" style="325" customWidth="1"/>
    <col min="16" max="16" width="15.7109375" style="213" customWidth="1"/>
    <col min="17" max="17" width="15.140625" style="213" bestFit="1" customWidth="1"/>
    <col min="18" max="18" width="12.7109375" style="213" customWidth="1"/>
    <col min="19" max="19" width="18.85546875" style="325" customWidth="1"/>
    <col min="20" max="20" width="27.42578125" style="213" customWidth="1"/>
    <col min="21" max="21" width="13.42578125" style="213" bestFit="1" customWidth="1"/>
    <col min="22" max="22" width="9.140625" style="213"/>
    <col min="23" max="23" width="28" style="213" customWidth="1"/>
    <col min="24" max="24" width="16.140625" style="213" customWidth="1"/>
    <col min="25" max="25" width="42.42578125" style="213" customWidth="1"/>
    <col min="26" max="26" width="42.42578125" style="221" customWidth="1"/>
    <col min="27" max="27" width="14.5703125" style="213" bestFit="1" customWidth="1"/>
    <col min="28" max="28" width="32.5703125" style="327" bestFit="1" customWidth="1"/>
    <col min="29" max="29" width="11" style="327" bestFit="1" customWidth="1"/>
    <col min="30" max="30" width="11.7109375" style="327" customWidth="1"/>
    <col min="31" max="39" width="10.85546875" style="327" customWidth="1"/>
    <col min="40" max="40" width="19" style="213" customWidth="1"/>
    <col min="41" max="41" width="9.5703125" style="213" bestFit="1" customWidth="1"/>
    <col min="42" max="42" width="10.85546875" style="327" customWidth="1"/>
    <col min="43" max="46" width="9.28515625" style="327" customWidth="1"/>
    <col min="47" max="47" width="9.140625" style="327" customWidth="1"/>
    <col min="48" max="48" width="20" style="213" customWidth="1"/>
    <col min="49" max="49" width="8" style="213" customWidth="1"/>
    <col min="50" max="51" width="9.140625" style="213" customWidth="1"/>
    <col min="52" max="52" width="15.28515625" style="213" customWidth="1"/>
    <col min="53" max="53" width="9.140625" style="213"/>
    <col min="54" max="54" width="13.7109375" style="213" customWidth="1"/>
    <col min="55" max="56" width="16.5703125" style="328" customWidth="1"/>
    <col min="57" max="16384" width="9.140625" style="213"/>
  </cols>
  <sheetData>
    <row r="1" spans="1:56" ht="75">
      <c r="A1" s="201" t="s">
        <v>6</v>
      </c>
      <c r="B1" s="202" t="s">
        <v>0</v>
      </c>
      <c r="C1" s="203" t="s">
        <v>1</v>
      </c>
      <c r="D1" s="203" t="s">
        <v>2178</v>
      </c>
      <c r="E1" s="203" t="s">
        <v>2</v>
      </c>
      <c r="F1" s="203" t="s">
        <v>1022</v>
      </c>
      <c r="G1" s="203" t="s">
        <v>3</v>
      </c>
      <c r="H1" s="201" t="s">
        <v>4</v>
      </c>
      <c r="I1" s="204" t="s">
        <v>5</v>
      </c>
      <c r="J1" s="205" t="s">
        <v>2967</v>
      </c>
      <c r="K1" s="202" t="s">
        <v>7</v>
      </c>
      <c r="L1" s="163" t="s">
        <v>3034</v>
      </c>
      <c r="M1" s="207" t="s">
        <v>8</v>
      </c>
      <c r="N1" s="207" t="s">
        <v>9</v>
      </c>
      <c r="O1" s="207" t="s">
        <v>10</v>
      </c>
      <c r="P1" s="203" t="s">
        <v>11</v>
      </c>
      <c r="Q1" s="203" t="s">
        <v>12</v>
      </c>
      <c r="R1" s="208" t="s">
        <v>1999</v>
      </c>
      <c r="S1" s="209" t="s">
        <v>2000</v>
      </c>
      <c r="T1" s="203" t="s">
        <v>13</v>
      </c>
      <c r="U1" s="203" t="s">
        <v>954</v>
      </c>
      <c r="V1" s="210" t="s">
        <v>14</v>
      </c>
      <c r="W1" s="210" t="s">
        <v>1088</v>
      </c>
      <c r="X1" s="210" t="s">
        <v>1087</v>
      </c>
      <c r="Y1" s="210" t="s">
        <v>1089</v>
      </c>
      <c r="Z1" s="210" t="s">
        <v>1100</v>
      </c>
      <c r="AA1" s="210" t="s">
        <v>15</v>
      </c>
      <c r="AB1" s="211" t="s">
        <v>16</v>
      </c>
      <c r="AC1" s="211" t="s">
        <v>17</v>
      </c>
      <c r="AD1" s="211" t="s">
        <v>18</v>
      </c>
      <c r="AE1" s="211" t="s">
        <v>19</v>
      </c>
      <c r="AF1" s="211" t="s">
        <v>20</v>
      </c>
      <c r="AG1" s="211" t="s">
        <v>21</v>
      </c>
      <c r="AH1" s="211" t="s">
        <v>22</v>
      </c>
      <c r="AI1" s="211" t="s">
        <v>23</v>
      </c>
      <c r="AJ1" s="211" t="s">
        <v>24</v>
      </c>
      <c r="AK1" s="211" t="s">
        <v>25</v>
      </c>
      <c r="AL1" s="211" t="s">
        <v>26</v>
      </c>
      <c r="AM1" s="211" t="s">
        <v>27</v>
      </c>
      <c r="AN1" s="212" t="s">
        <v>28</v>
      </c>
      <c r="AO1" s="210" t="s">
        <v>29</v>
      </c>
      <c r="AP1" s="211" t="s">
        <v>30</v>
      </c>
      <c r="AQ1" s="211" t="s">
        <v>31</v>
      </c>
      <c r="AR1" s="211" t="s">
        <v>32</v>
      </c>
      <c r="AS1" s="211" t="s">
        <v>33</v>
      </c>
      <c r="AT1" s="211" t="s">
        <v>34</v>
      </c>
      <c r="AU1" s="211" t="s">
        <v>35</v>
      </c>
      <c r="AV1" s="210" t="s">
        <v>36</v>
      </c>
      <c r="AW1" s="210" t="s">
        <v>37</v>
      </c>
      <c r="AX1" s="210" t="s">
        <v>38</v>
      </c>
      <c r="AY1" s="210" t="s">
        <v>39</v>
      </c>
      <c r="AZ1" s="210" t="s">
        <v>1079</v>
      </c>
      <c r="BA1" s="210" t="s">
        <v>1712</v>
      </c>
      <c r="BB1" s="210" t="s">
        <v>2177</v>
      </c>
      <c r="BC1" s="206" t="s">
        <v>2970</v>
      </c>
      <c r="BD1" s="206" t="s">
        <v>2971</v>
      </c>
    </row>
    <row r="2" spans="1:56">
      <c r="A2" s="214" t="s">
        <v>53</v>
      </c>
      <c r="B2" s="215" t="s">
        <v>47</v>
      </c>
      <c r="C2" s="216" t="s">
        <v>47</v>
      </c>
      <c r="D2" s="215" t="s">
        <v>48</v>
      </c>
      <c r="E2" s="216" t="s">
        <v>1685</v>
      </c>
      <c r="F2" s="216" t="s">
        <v>49</v>
      </c>
      <c r="G2" s="216" t="s">
        <v>50</v>
      </c>
      <c r="H2" s="214" t="s">
        <v>1698</v>
      </c>
      <c r="I2" s="217">
        <f>J2</f>
        <v>290105366</v>
      </c>
      <c r="J2" s="218">
        <v>290105366</v>
      </c>
      <c r="K2" s="215" t="s">
        <v>54</v>
      </c>
      <c r="L2" s="215" t="str">
        <f>VLOOKUP(J2,ESRS!A:E,5,0)</f>
        <v>172.19.107.44</v>
      </c>
      <c r="M2" s="219">
        <v>39971</v>
      </c>
      <c r="N2" s="219">
        <v>42145</v>
      </c>
      <c r="O2" s="219">
        <v>42146</v>
      </c>
      <c r="P2" s="220" t="e">
        <f>VLOOKUP(J2,'SYMM  Code upgrade'!A:W,8,0)</f>
        <v>#N/A</v>
      </c>
      <c r="Q2" s="220" t="e">
        <f>VLOOKUP(J2,'SYMM  Code upgrade'!A:J,10,0)</f>
        <v>#N/A</v>
      </c>
      <c r="R2" s="220"/>
      <c r="S2" s="219">
        <v>43008</v>
      </c>
      <c r="T2" s="216" t="s">
        <v>968</v>
      </c>
      <c r="U2" s="216" t="str">
        <f t="shared" ref="U2:U9" si="0">LEFT(K2, 5)</f>
        <v>CT2B1</v>
      </c>
      <c r="V2" s="221" t="s">
        <v>41</v>
      </c>
      <c r="W2" s="221" t="s">
        <v>42</v>
      </c>
      <c r="X2" s="221" t="s">
        <v>1101</v>
      </c>
      <c r="Y2" s="221" t="s">
        <v>1092</v>
      </c>
      <c r="Z2" s="222" t="s">
        <v>1107</v>
      </c>
      <c r="AA2" s="221">
        <v>49056</v>
      </c>
      <c r="AB2" s="223">
        <v>336</v>
      </c>
      <c r="AC2" s="223">
        <v>8</v>
      </c>
      <c r="AD2" s="223">
        <v>336</v>
      </c>
      <c r="AE2" s="223">
        <v>0</v>
      </c>
      <c r="AF2" s="223">
        <v>0</v>
      </c>
      <c r="AG2" s="223">
        <v>0</v>
      </c>
      <c r="AH2" s="223">
        <v>0</v>
      </c>
      <c r="AI2" s="223">
        <v>0</v>
      </c>
      <c r="AJ2" s="223">
        <v>0</v>
      </c>
      <c r="AK2" s="223">
        <v>0</v>
      </c>
      <c r="AL2" s="223">
        <v>0</v>
      </c>
      <c r="AM2" s="223">
        <v>0</v>
      </c>
      <c r="AN2" s="160" t="s">
        <v>56</v>
      </c>
      <c r="AO2" s="224" t="s">
        <v>44</v>
      </c>
      <c r="AP2" s="225">
        <v>32</v>
      </c>
      <c r="AQ2" s="225" t="s">
        <v>44</v>
      </c>
      <c r="AR2" s="225" t="s">
        <v>44</v>
      </c>
      <c r="AS2" s="225" t="s">
        <v>44</v>
      </c>
      <c r="AT2" s="225" t="s">
        <v>44</v>
      </c>
      <c r="AU2" s="225" t="s">
        <v>44</v>
      </c>
      <c r="AV2" s="221" t="s">
        <v>45</v>
      </c>
      <c r="AW2" s="221" t="s">
        <v>46</v>
      </c>
      <c r="AX2" s="221" t="s">
        <v>46</v>
      </c>
      <c r="AY2" s="216" t="s">
        <v>57</v>
      </c>
      <c r="AZ2" s="226" t="s">
        <v>1984</v>
      </c>
      <c r="BA2" s="227" t="s">
        <v>1713</v>
      </c>
      <c r="BB2" s="227"/>
      <c r="BC2" s="218">
        <f>VLOOKUP(J2,ESRS!A:E,1,0)</f>
        <v>290105366</v>
      </c>
      <c r="BD2" s="218" t="s">
        <v>45</v>
      </c>
    </row>
    <row r="3" spans="1:56">
      <c r="A3" s="214" t="s">
        <v>58</v>
      </c>
      <c r="B3" s="215" t="s">
        <v>47</v>
      </c>
      <c r="C3" s="228" t="s">
        <v>1297</v>
      </c>
      <c r="D3" s="215" t="s">
        <v>48</v>
      </c>
      <c r="E3" s="216" t="s">
        <v>1685</v>
      </c>
      <c r="F3" s="216" t="s">
        <v>49</v>
      </c>
      <c r="G3" s="216" t="s">
        <v>50</v>
      </c>
      <c r="H3" s="214" t="s">
        <v>1697</v>
      </c>
      <c r="I3" s="217">
        <f>J3</f>
        <v>290301222</v>
      </c>
      <c r="J3" s="218">
        <v>290301222</v>
      </c>
      <c r="K3" s="215" t="s">
        <v>59</v>
      </c>
      <c r="L3" s="215" t="s">
        <v>1061</v>
      </c>
      <c r="M3" s="219">
        <v>39992</v>
      </c>
      <c r="N3" s="219">
        <v>41670</v>
      </c>
      <c r="O3" s="219">
        <v>41671</v>
      </c>
      <c r="P3" s="220" t="e">
        <f>VLOOKUP(J3,'SYMM  Code upgrade'!A:W,8,0)</f>
        <v>#N/A</v>
      </c>
      <c r="Q3" s="220" t="e">
        <f>VLOOKUP(J3,'SYMM  Code upgrade'!A:J,10,0)</f>
        <v>#N/A</v>
      </c>
      <c r="R3" s="220"/>
      <c r="S3" s="219">
        <v>42369</v>
      </c>
      <c r="T3" s="229" t="s">
        <v>1980</v>
      </c>
      <c r="U3" s="216" t="str">
        <f t="shared" si="0"/>
        <v>CT2B1</v>
      </c>
      <c r="V3" s="221" t="s">
        <v>41</v>
      </c>
      <c r="W3" s="221" t="s">
        <v>42</v>
      </c>
      <c r="X3" s="221" t="s">
        <v>1101</v>
      </c>
      <c r="Y3" s="221" t="s">
        <v>1092</v>
      </c>
      <c r="Z3" s="222" t="s">
        <v>1107</v>
      </c>
      <c r="AA3" s="221">
        <v>12848</v>
      </c>
      <c r="AB3" s="223">
        <v>88</v>
      </c>
      <c r="AC3" s="223">
        <v>8</v>
      </c>
      <c r="AD3" s="223">
        <v>88</v>
      </c>
      <c r="AE3" s="223">
        <v>0</v>
      </c>
      <c r="AF3" s="223">
        <v>0</v>
      </c>
      <c r="AG3" s="223">
        <v>0</v>
      </c>
      <c r="AH3" s="223">
        <v>0</v>
      </c>
      <c r="AI3" s="223">
        <v>0</v>
      </c>
      <c r="AJ3" s="223">
        <v>0</v>
      </c>
      <c r="AK3" s="223">
        <v>0</v>
      </c>
      <c r="AL3" s="223">
        <v>0</v>
      </c>
      <c r="AM3" s="223">
        <v>0</v>
      </c>
      <c r="AN3" s="160" t="s">
        <v>56</v>
      </c>
      <c r="AO3" s="224" t="s">
        <v>44</v>
      </c>
      <c r="AP3" s="225">
        <v>8</v>
      </c>
      <c r="AQ3" s="225" t="s">
        <v>44</v>
      </c>
      <c r="AR3" s="225" t="s">
        <v>44</v>
      </c>
      <c r="AS3" s="225" t="s">
        <v>44</v>
      </c>
      <c r="AT3" s="225" t="s">
        <v>44</v>
      </c>
      <c r="AU3" s="225" t="s">
        <v>44</v>
      </c>
      <c r="AV3" s="221" t="s">
        <v>45</v>
      </c>
      <c r="AW3" s="221" t="s">
        <v>46</v>
      </c>
      <c r="AX3" s="221" t="s">
        <v>46</v>
      </c>
      <c r="AY3" s="216" t="s">
        <v>57</v>
      </c>
      <c r="AZ3" s="226" t="s">
        <v>1984</v>
      </c>
      <c r="BA3" s="227"/>
      <c r="BB3" s="227"/>
      <c r="BC3" s="218">
        <f>VLOOKUP(J3,ESRS!A:E,1,0)</f>
        <v>290301222</v>
      </c>
      <c r="BD3" s="218" t="s">
        <v>45</v>
      </c>
    </row>
    <row r="4" spans="1:56">
      <c r="A4" s="214" t="s">
        <v>61</v>
      </c>
      <c r="B4" s="215" t="s">
        <v>47</v>
      </c>
      <c r="C4" s="216" t="s">
        <v>47</v>
      </c>
      <c r="D4" s="215" t="s">
        <v>48</v>
      </c>
      <c r="E4" s="216" t="s">
        <v>1685</v>
      </c>
      <c r="F4" s="216" t="s">
        <v>49</v>
      </c>
      <c r="G4" s="216" t="s">
        <v>50</v>
      </c>
      <c r="H4" s="214" t="s">
        <v>1702</v>
      </c>
      <c r="I4" s="217">
        <f>J4</f>
        <v>292600224</v>
      </c>
      <c r="J4" s="218">
        <v>292600224</v>
      </c>
      <c r="K4" s="215" t="s">
        <v>62</v>
      </c>
      <c r="L4" s="215" t="s">
        <v>1062</v>
      </c>
      <c r="M4" s="219">
        <v>40032</v>
      </c>
      <c r="N4" s="219">
        <v>41670</v>
      </c>
      <c r="O4" s="219">
        <v>41670</v>
      </c>
      <c r="P4" s="220" t="e">
        <f>VLOOKUP(J4,'SYMM  Code upgrade'!A:W,8,0)</f>
        <v>#N/A</v>
      </c>
      <c r="Q4" s="220" t="e">
        <f>VLOOKUP(J4,'SYMM  Code upgrade'!A:J,10,0)</f>
        <v>#N/A</v>
      </c>
      <c r="R4" s="220"/>
      <c r="S4" s="219" t="s">
        <v>967</v>
      </c>
      <c r="T4" s="216" t="s">
        <v>968</v>
      </c>
      <c r="U4" s="216" t="str">
        <f t="shared" si="0"/>
        <v>CT2B1</v>
      </c>
      <c r="V4" s="221" t="s">
        <v>41</v>
      </c>
      <c r="W4" s="221" t="s">
        <v>42</v>
      </c>
      <c r="X4" s="221" t="s">
        <v>1102</v>
      </c>
      <c r="Y4" s="221" t="s">
        <v>1092</v>
      </c>
      <c r="Z4" s="222" t="s">
        <v>1107</v>
      </c>
      <c r="AA4" s="221">
        <v>36592</v>
      </c>
      <c r="AB4" s="223">
        <v>200</v>
      </c>
      <c r="AC4" s="223">
        <v>8</v>
      </c>
      <c r="AD4" s="223">
        <v>152</v>
      </c>
      <c r="AE4" s="223">
        <v>0</v>
      </c>
      <c r="AF4" s="223">
        <v>48</v>
      </c>
      <c r="AG4" s="223">
        <v>0</v>
      </c>
      <c r="AH4" s="230">
        <v>0</v>
      </c>
      <c r="AI4" s="223">
        <v>0</v>
      </c>
      <c r="AJ4" s="223">
        <v>0</v>
      </c>
      <c r="AK4" s="223">
        <v>0</v>
      </c>
      <c r="AL4" s="223">
        <v>0</v>
      </c>
      <c r="AM4" s="223">
        <v>0</v>
      </c>
      <c r="AN4" s="160" t="s">
        <v>43</v>
      </c>
      <c r="AO4" s="224" t="s">
        <v>44</v>
      </c>
      <c r="AP4" s="225">
        <v>32</v>
      </c>
      <c r="AQ4" s="225" t="s">
        <v>44</v>
      </c>
      <c r="AR4" s="225" t="s">
        <v>44</v>
      </c>
      <c r="AS4" s="225" t="s">
        <v>44</v>
      </c>
      <c r="AT4" s="225" t="s">
        <v>44</v>
      </c>
      <c r="AU4" s="225" t="s">
        <v>44</v>
      </c>
      <c r="AV4" s="221" t="s">
        <v>45</v>
      </c>
      <c r="AW4" s="221" t="s">
        <v>46</v>
      </c>
      <c r="AX4" s="221" t="s">
        <v>46</v>
      </c>
      <c r="AY4" s="216" t="s">
        <v>57</v>
      </c>
      <c r="AZ4" s="226" t="s">
        <v>1984</v>
      </c>
      <c r="BA4" s="227"/>
      <c r="BB4" s="227"/>
      <c r="BC4" s="218">
        <f>VLOOKUP(J4,ESRS!A:E,1,0)</f>
        <v>292600224</v>
      </c>
      <c r="BD4" s="218" t="s">
        <v>45</v>
      </c>
    </row>
    <row r="5" spans="1:56">
      <c r="A5" s="214" t="s">
        <v>64</v>
      </c>
      <c r="B5" s="215" t="s">
        <v>47</v>
      </c>
      <c r="C5" s="216" t="s">
        <v>47</v>
      </c>
      <c r="D5" s="215" t="s">
        <v>48</v>
      </c>
      <c r="E5" s="216" t="s">
        <v>1685</v>
      </c>
      <c r="F5" s="216" t="s">
        <v>49</v>
      </c>
      <c r="G5" s="216" t="s">
        <v>50</v>
      </c>
      <c r="H5" s="214" t="s">
        <v>1699</v>
      </c>
      <c r="I5" s="217">
        <f>J5</f>
        <v>292602662</v>
      </c>
      <c r="J5" s="218">
        <v>292602662</v>
      </c>
      <c r="K5" s="215" t="s">
        <v>65</v>
      </c>
      <c r="L5" s="215" t="s">
        <v>1060</v>
      </c>
      <c r="M5" s="219">
        <v>40622</v>
      </c>
      <c r="N5" s="219">
        <v>42082</v>
      </c>
      <c r="O5" s="219">
        <v>42074</v>
      </c>
      <c r="P5" s="220" t="e">
        <f>VLOOKUP(J5,'SYMM  Code upgrade'!A:W,8,0)</f>
        <v>#N/A</v>
      </c>
      <c r="Q5" s="220" t="e">
        <f>VLOOKUP(J5,'SYMM  Code upgrade'!A:J,10,0)</f>
        <v>#N/A</v>
      </c>
      <c r="R5" s="220"/>
      <c r="S5" s="219" t="s">
        <v>967</v>
      </c>
      <c r="T5" s="216" t="s">
        <v>968</v>
      </c>
      <c r="U5" s="216" t="str">
        <f t="shared" si="0"/>
        <v>CT2B1</v>
      </c>
      <c r="V5" s="221" t="s">
        <v>41</v>
      </c>
      <c r="W5" s="221" t="s">
        <v>42</v>
      </c>
      <c r="X5" s="221" t="s">
        <v>1102</v>
      </c>
      <c r="Y5" s="221" t="s">
        <v>1092</v>
      </c>
      <c r="Z5" s="222" t="s">
        <v>1107</v>
      </c>
      <c r="AA5" s="221">
        <v>107000</v>
      </c>
      <c r="AB5" s="223">
        <v>245</v>
      </c>
      <c r="AC5" s="223">
        <v>9</v>
      </c>
      <c r="AD5" s="223">
        <v>0</v>
      </c>
      <c r="AE5" s="223">
        <v>13</v>
      </c>
      <c r="AF5" s="223">
        <v>0</v>
      </c>
      <c r="AG5" s="223">
        <v>0</v>
      </c>
      <c r="AH5" s="230">
        <v>232</v>
      </c>
      <c r="AI5" s="223">
        <v>0</v>
      </c>
      <c r="AJ5" s="223">
        <v>0</v>
      </c>
      <c r="AK5" s="223">
        <v>0</v>
      </c>
      <c r="AL5" s="223">
        <v>0</v>
      </c>
      <c r="AM5" s="223">
        <v>0</v>
      </c>
      <c r="AN5" s="160" t="s">
        <v>66</v>
      </c>
      <c r="AO5" s="224" t="s">
        <v>44</v>
      </c>
      <c r="AP5" s="225">
        <v>32</v>
      </c>
      <c r="AQ5" s="225" t="s">
        <v>44</v>
      </c>
      <c r="AR5" s="225" t="s">
        <v>44</v>
      </c>
      <c r="AS5" s="225" t="s">
        <v>44</v>
      </c>
      <c r="AT5" s="225" t="s">
        <v>44</v>
      </c>
      <c r="AU5" s="225" t="s">
        <v>44</v>
      </c>
      <c r="AV5" s="221" t="s">
        <v>45</v>
      </c>
      <c r="AW5" s="221" t="s">
        <v>46</v>
      </c>
      <c r="AX5" s="221" t="s">
        <v>46</v>
      </c>
      <c r="AY5" s="216" t="s">
        <v>57</v>
      </c>
      <c r="AZ5" s="226" t="s">
        <v>1984</v>
      </c>
      <c r="BA5" s="227"/>
      <c r="BB5" s="227"/>
      <c r="BC5" s="218">
        <f>VLOOKUP(J5,ESRS!A:E,1,0)</f>
        <v>292602662</v>
      </c>
      <c r="BD5" s="218" t="s">
        <v>45</v>
      </c>
    </row>
    <row r="6" spans="1:56">
      <c r="A6" s="214" t="s">
        <v>67</v>
      </c>
      <c r="B6" s="215" t="s">
        <v>47</v>
      </c>
      <c r="C6" s="216" t="s">
        <v>47</v>
      </c>
      <c r="D6" s="215" t="s">
        <v>48</v>
      </c>
      <c r="E6" s="216" t="s">
        <v>1685</v>
      </c>
      <c r="F6" s="216" t="s">
        <v>49</v>
      </c>
      <c r="G6" s="216" t="s">
        <v>50</v>
      </c>
      <c r="H6" s="214" t="s">
        <v>1702</v>
      </c>
      <c r="I6" s="217">
        <f>J6</f>
        <v>292603607</v>
      </c>
      <c r="J6" s="218">
        <v>292603607</v>
      </c>
      <c r="K6" s="215" t="s">
        <v>68</v>
      </c>
      <c r="L6" s="215" t="str">
        <f>VLOOKUP(J6,ESRS!A:E,5,0)</f>
        <v>172.19.107.74</v>
      </c>
      <c r="M6" s="219">
        <v>41124</v>
      </c>
      <c r="N6" s="219">
        <v>42584</v>
      </c>
      <c r="O6" s="219">
        <v>42585</v>
      </c>
      <c r="P6" s="220" t="e">
        <f>VLOOKUP(J6,'SYMM  Code upgrade'!A:W,8,0)</f>
        <v>#N/A</v>
      </c>
      <c r="Q6" s="220" t="e">
        <f>VLOOKUP(J6,'SYMM  Code upgrade'!A:J,10,0)</f>
        <v>#N/A</v>
      </c>
      <c r="R6" s="220"/>
      <c r="S6" s="219" t="s">
        <v>967</v>
      </c>
      <c r="T6" s="216" t="s">
        <v>968</v>
      </c>
      <c r="U6" s="216" t="str">
        <f t="shared" si="0"/>
        <v>CT2B1</v>
      </c>
      <c r="V6" s="221" t="s">
        <v>41</v>
      </c>
      <c r="W6" s="221" t="s">
        <v>42</v>
      </c>
      <c r="X6" s="221" t="s">
        <v>1101</v>
      </c>
      <c r="Y6" s="221" t="s">
        <v>1092</v>
      </c>
      <c r="Z6" s="222" t="s">
        <v>1107</v>
      </c>
      <c r="AA6" s="221">
        <v>94200</v>
      </c>
      <c r="AB6" s="223">
        <v>314</v>
      </c>
      <c r="AC6" s="223">
        <v>10</v>
      </c>
      <c r="AD6" s="223">
        <v>0</v>
      </c>
      <c r="AE6" s="223">
        <v>0</v>
      </c>
      <c r="AF6" s="223">
        <v>314</v>
      </c>
      <c r="AG6" s="223">
        <v>0</v>
      </c>
      <c r="AH6" s="230">
        <v>0</v>
      </c>
      <c r="AI6" s="223">
        <v>0</v>
      </c>
      <c r="AJ6" s="223">
        <v>0</v>
      </c>
      <c r="AK6" s="223">
        <v>0</v>
      </c>
      <c r="AL6" s="223">
        <v>0</v>
      </c>
      <c r="AM6" s="223">
        <v>0</v>
      </c>
      <c r="AN6" s="160" t="s">
        <v>56</v>
      </c>
      <c r="AO6" s="224" t="s">
        <v>44</v>
      </c>
      <c r="AP6" s="225">
        <v>48</v>
      </c>
      <c r="AQ6" s="225" t="s">
        <v>44</v>
      </c>
      <c r="AR6" s="225" t="s">
        <v>44</v>
      </c>
      <c r="AS6" s="225" t="s">
        <v>44</v>
      </c>
      <c r="AT6" s="225" t="s">
        <v>44</v>
      </c>
      <c r="AU6" s="225" t="s">
        <v>44</v>
      </c>
      <c r="AV6" s="221" t="s">
        <v>45</v>
      </c>
      <c r="AW6" s="221" t="s">
        <v>46</v>
      </c>
      <c r="AX6" s="221" t="s">
        <v>46</v>
      </c>
      <c r="AY6" s="216" t="s">
        <v>57</v>
      </c>
      <c r="AZ6" s="226" t="s">
        <v>1984</v>
      </c>
      <c r="BA6" s="227"/>
      <c r="BB6" s="227"/>
      <c r="BC6" s="218">
        <f>VLOOKUP(J6,ESRS!A:E,1,0)</f>
        <v>292603607</v>
      </c>
      <c r="BD6" s="218" t="s">
        <v>45</v>
      </c>
    </row>
    <row r="7" spans="1:56">
      <c r="A7" s="214" t="s">
        <v>69</v>
      </c>
      <c r="B7" s="215" t="s">
        <v>47</v>
      </c>
      <c r="C7" s="216" t="s">
        <v>47</v>
      </c>
      <c r="D7" s="215" t="s">
        <v>48</v>
      </c>
      <c r="E7" s="216" t="s">
        <v>1685</v>
      </c>
      <c r="F7" s="216" t="s">
        <v>49</v>
      </c>
      <c r="G7" s="216" t="s">
        <v>50</v>
      </c>
      <c r="H7" s="214" t="s">
        <v>1704</v>
      </c>
      <c r="I7" s="217">
        <v>292603613</v>
      </c>
      <c r="J7" s="218">
        <v>292603613</v>
      </c>
      <c r="K7" s="215" t="s">
        <v>70</v>
      </c>
      <c r="L7" s="215" t="str">
        <f>VLOOKUP(J7,ESRS!A:E,5,0)</f>
        <v>172.19.107.75</v>
      </c>
      <c r="M7" s="219">
        <v>41392</v>
      </c>
      <c r="N7" s="219">
        <v>42583</v>
      </c>
      <c r="O7" s="219">
        <v>42584</v>
      </c>
      <c r="P7" s="220" t="e">
        <f>VLOOKUP(J7,'SYMM  Code upgrade'!A:W,8,0)</f>
        <v>#N/A</v>
      </c>
      <c r="Q7" s="220" t="e">
        <f>VLOOKUP(J7,'SYMM  Code upgrade'!A:J,10,0)</f>
        <v>#N/A</v>
      </c>
      <c r="R7" s="220"/>
      <c r="S7" s="219" t="s">
        <v>967</v>
      </c>
      <c r="T7" s="216" t="s">
        <v>968</v>
      </c>
      <c r="U7" s="216" t="str">
        <f t="shared" si="0"/>
        <v>CT2B1</v>
      </c>
      <c r="V7" s="221" t="s">
        <v>41</v>
      </c>
      <c r="W7" s="221" t="s">
        <v>42</v>
      </c>
      <c r="X7" s="221" t="s">
        <v>1101</v>
      </c>
      <c r="Y7" s="221" t="s">
        <v>1092</v>
      </c>
      <c r="Z7" s="222" t="s">
        <v>1107</v>
      </c>
      <c r="AA7" s="221">
        <v>111600</v>
      </c>
      <c r="AB7" s="223">
        <v>248</v>
      </c>
      <c r="AC7" s="223">
        <v>8</v>
      </c>
      <c r="AD7" s="223">
        <v>0</v>
      </c>
      <c r="AE7" s="223">
        <v>0</v>
      </c>
      <c r="AF7" s="223">
        <v>0</v>
      </c>
      <c r="AG7" s="223">
        <v>0</v>
      </c>
      <c r="AH7" s="230">
        <v>248</v>
      </c>
      <c r="AI7" s="223">
        <v>0</v>
      </c>
      <c r="AJ7" s="223">
        <v>0</v>
      </c>
      <c r="AK7" s="223">
        <v>0</v>
      </c>
      <c r="AL7" s="223">
        <v>0</v>
      </c>
      <c r="AM7" s="223">
        <v>0</v>
      </c>
      <c r="AN7" s="160" t="s">
        <v>56</v>
      </c>
      <c r="AO7" s="224" t="s">
        <v>44</v>
      </c>
      <c r="AP7" s="225">
        <v>48</v>
      </c>
      <c r="AQ7" s="225" t="s">
        <v>44</v>
      </c>
      <c r="AR7" s="225" t="s">
        <v>44</v>
      </c>
      <c r="AS7" s="225" t="s">
        <v>44</v>
      </c>
      <c r="AT7" s="225" t="s">
        <v>44</v>
      </c>
      <c r="AU7" s="225" t="s">
        <v>44</v>
      </c>
      <c r="AV7" s="221" t="s">
        <v>45</v>
      </c>
      <c r="AW7" s="221" t="s">
        <v>46</v>
      </c>
      <c r="AX7" s="221" t="s">
        <v>46</v>
      </c>
      <c r="AY7" s="216" t="s">
        <v>57</v>
      </c>
      <c r="AZ7" s="226" t="s">
        <v>1984</v>
      </c>
      <c r="BA7" s="227"/>
      <c r="BB7" s="227"/>
      <c r="BC7" s="218">
        <f>VLOOKUP(J7,ESRS!A:E,1,0)</f>
        <v>292603613</v>
      </c>
      <c r="BD7" s="218" t="s">
        <v>45</v>
      </c>
    </row>
    <row r="8" spans="1:56">
      <c r="A8" s="214" t="s">
        <v>71</v>
      </c>
      <c r="B8" s="215" t="s">
        <v>47</v>
      </c>
      <c r="C8" s="216" t="s">
        <v>47</v>
      </c>
      <c r="D8" s="215" t="s">
        <v>48</v>
      </c>
      <c r="E8" s="216" t="s">
        <v>1685</v>
      </c>
      <c r="F8" s="216" t="s">
        <v>49</v>
      </c>
      <c r="G8" s="216" t="s">
        <v>50</v>
      </c>
      <c r="H8" s="214" t="s">
        <v>1704</v>
      </c>
      <c r="I8" s="217">
        <v>292603628</v>
      </c>
      <c r="J8" s="218">
        <v>292603628</v>
      </c>
      <c r="K8" s="215" t="s">
        <v>72</v>
      </c>
      <c r="L8" s="215" t="str">
        <f>VLOOKUP(J8,ESRS!A:E,5,0)</f>
        <v>172.19.107.76</v>
      </c>
      <c r="M8" s="219">
        <v>41138</v>
      </c>
      <c r="N8" s="219">
        <v>42598</v>
      </c>
      <c r="O8" s="219">
        <v>42599</v>
      </c>
      <c r="P8" s="220" t="e">
        <f>VLOOKUP(J8,'SYMM  Code upgrade'!A:W,8,0)</f>
        <v>#N/A</v>
      </c>
      <c r="Q8" s="220" t="e">
        <f>VLOOKUP(J8,'SYMM  Code upgrade'!A:J,10,0)</f>
        <v>#N/A</v>
      </c>
      <c r="R8" s="220"/>
      <c r="S8" s="219" t="s">
        <v>967</v>
      </c>
      <c r="T8" s="216" t="s">
        <v>968</v>
      </c>
      <c r="U8" s="216" t="str">
        <f t="shared" si="0"/>
        <v>CT2B1</v>
      </c>
      <c r="V8" s="221" t="s">
        <v>41</v>
      </c>
      <c r="W8" s="221" t="s">
        <v>42</v>
      </c>
      <c r="X8" s="221" t="s">
        <v>1101</v>
      </c>
      <c r="Y8" s="221" t="s">
        <v>1092</v>
      </c>
      <c r="Z8" s="222" t="s">
        <v>1107</v>
      </c>
      <c r="AA8" s="221">
        <v>162600</v>
      </c>
      <c r="AB8" s="223">
        <v>542</v>
      </c>
      <c r="AC8" s="223">
        <v>14</v>
      </c>
      <c r="AD8" s="223">
        <v>0</v>
      </c>
      <c r="AE8" s="223">
        <v>0</v>
      </c>
      <c r="AF8" s="223">
        <v>542</v>
      </c>
      <c r="AG8" s="223">
        <v>0</v>
      </c>
      <c r="AH8" s="230">
        <v>0</v>
      </c>
      <c r="AI8" s="223">
        <v>0</v>
      </c>
      <c r="AJ8" s="223">
        <v>0</v>
      </c>
      <c r="AK8" s="223">
        <v>0</v>
      </c>
      <c r="AL8" s="223">
        <v>0</v>
      </c>
      <c r="AM8" s="223">
        <v>0</v>
      </c>
      <c r="AN8" s="160" t="s">
        <v>56</v>
      </c>
      <c r="AO8" s="224" t="s">
        <v>44</v>
      </c>
      <c r="AP8" s="225">
        <v>48</v>
      </c>
      <c r="AQ8" s="225" t="s">
        <v>44</v>
      </c>
      <c r="AR8" s="225" t="s">
        <v>44</v>
      </c>
      <c r="AS8" s="225" t="s">
        <v>44</v>
      </c>
      <c r="AT8" s="225" t="s">
        <v>44</v>
      </c>
      <c r="AU8" s="225" t="s">
        <v>44</v>
      </c>
      <c r="AV8" s="221" t="s">
        <v>45</v>
      </c>
      <c r="AW8" s="221" t="s">
        <v>46</v>
      </c>
      <c r="AX8" s="221" t="s">
        <v>46</v>
      </c>
      <c r="AY8" s="216" t="s">
        <v>57</v>
      </c>
      <c r="AZ8" s="226" t="s">
        <v>1984</v>
      </c>
      <c r="BA8" s="227"/>
      <c r="BB8" s="227"/>
      <c r="BC8" s="218">
        <f>VLOOKUP(J8,ESRS!A:E,1,0)</f>
        <v>292603628</v>
      </c>
      <c r="BD8" s="218" t="s">
        <v>45</v>
      </c>
    </row>
    <row r="9" spans="1:56">
      <c r="A9" s="214" t="s">
        <v>73</v>
      </c>
      <c r="B9" s="215" t="s">
        <v>47</v>
      </c>
      <c r="C9" s="216" t="s">
        <v>47</v>
      </c>
      <c r="D9" s="215" t="s">
        <v>48</v>
      </c>
      <c r="E9" s="216" t="s">
        <v>1685</v>
      </c>
      <c r="F9" s="216" t="s">
        <v>49</v>
      </c>
      <c r="G9" s="216" t="s">
        <v>50</v>
      </c>
      <c r="H9" s="214" t="s">
        <v>1702</v>
      </c>
      <c r="I9" s="217">
        <f>J9</f>
        <v>292603943</v>
      </c>
      <c r="J9" s="218">
        <v>292603943</v>
      </c>
      <c r="K9" s="335" t="s">
        <v>74</v>
      </c>
      <c r="L9" s="215" t="str">
        <f>VLOOKUP(J9,ESRS!A:E,5,0)</f>
        <v>172.19.107.126</v>
      </c>
      <c r="M9" s="219">
        <v>41103</v>
      </c>
      <c r="N9" s="219">
        <v>42563</v>
      </c>
      <c r="O9" s="219">
        <v>42564</v>
      </c>
      <c r="P9" s="220" t="e">
        <f>VLOOKUP(J9,'SYMM  Code upgrade'!A:W,8,0)</f>
        <v>#N/A</v>
      </c>
      <c r="Q9" s="220" t="e">
        <f>VLOOKUP(J9,'SYMM  Code upgrade'!A:J,10,0)</f>
        <v>#N/A</v>
      </c>
      <c r="R9" s="220"/>
      <c r="S9" s="219" t="s">
        <v>967</v>
      </c>
      <c r="T9" s="216" t="s">
        <v>968</v>
      </c>
      <c r="U9" s="216" t="str">
        <f t="shared" si="0"/>
        <v>CT2B1</v>
      </c>
      <c r="V9" s="221" t="s">
        <v>41</v>
      </c>
      <c r="W9" s="221" t="s">
        <v>42</v>
      </c>
      <c r="X9" s="221" t="s">
        <v>1101</v>
      </c>
      <c r="Y9" s="221" t="s">
        <v>1092</v>
      </c>
      <c r="Z9" s="222" t="s">
        <v>1107</v>
      </c>
      <c r="AA9" s="221">
        <v>257400</v>
      </c>
      <c r="AB9" s="223">
        <v>572</v>
      </c>
      <c r="AC9" s="223">
        <v>12</v>
      </c>
      <c r="AD9" s="223">
        <v>0</v>
      </c>
      <c r="AE9" s="223">
        <v>0</v>
      </c>
      <c r="AF9" s="223">
        <v>0</v>
      </c>
      <c r="AG9" s="223">
        <v>0</v>
      </c>
      <c r="AH9" s="230">
        <v>572</v>
      </c>
      <c r="AI9" s="223">
        <v>0</v>
      </c>
      <c r="AJ9" s="223">
        <v>0</v>
      </c>
      <c r="AK9" s="223">
        <v>0</v>
      </c>
      <c r="AL9" s="223">
        <v>0</v>
      </c>
      <c r="AM9" s="223">
        <v>0</v>
      </c>
      <c r="AN9" s="160" t="s">
        <v>43</v>
      </c>
      <c r="AO9" s="224" t="s">
        <v>44</v>
      </c>
      <c r="AP9" s="225">
        <v>32</v>
      </c>
      <c r="AQ9" s="225" t="s">
        <v>44</v>
      </c>
      <c r="AR9" s="225" t="s">
        <v>44</v>
      </c>
      <c r="AS9" s="225" t="s">
        <v>44</v>
      </c>
      <c r="AT9" s="225" t="s">
        <v>44</v>
      </c>
      <c r="AU9" s="225" t="s">
        <v>44</v>
      </c>
      <c r="AV9" s="221" t="s">
        <v>45</v>
      </c>
      <c r="AW9" s="221" t="s">
        <v>46</v>
      </c>
      <c r="AX9" s="221" t="s">
        <v>46</v>
      </c>
      <c r="AY9" s="216" t="s">
        <v>57</v>
      </c>
      <c r="AZ9" s="226" t="s">
        <v>1984</v>
      </c>
      <c r="BA9" s="227"/>
      <c r="BB9" s="227"/>
      <c r="BC9" s="218">
        <f>VLOOKUP(J9,ESRS!A:E,1,0)</f>
        <v>292603943</v>
      </c>
      <c r="BD9" s="218" t="s">
        <v>45</v>
      </c>
    </row>
    <row r="10" spans="1:56">
      <c r="A10" s="214">
        <v>292603979</v>
      </c>
      <c r="B10" s="215" t="s">
        <v>47</v>
      </c>
      <c r="C10" s="216" t="s">
        <v>47</v>
      </c>
      <c r="D10" s="215" t="s">
        <v>48</v>
      </c>
      <c r="E10" s="216" t="s">
        <v>1685</v>
      </c>
      <c r="F10" s="216" t="s">
        <v>49</v>
      </c>
      <c r="G10" s="216" t="s">
        <v>50</v>
      </c>
      <c r="H10" s="214" t="s">
        <v>1702</v>
      </c>
      <c r="I10" s="217">
        <v>292603979</v>
      </c>
      <c r="J10" s="218">
        <v>292603979</v>
      </c>
      <c r="K10" s="215" t="s">
        <v>75</v>
      </c>
      <c r="L10" s="215" t="str">
        <f>VLOOKUP(J10,ESRS!A:E,5,0)</f>
        <v>172.19.107.125</v>
      </c>
      <c r="M10" s="219">
        <v>41098</v>
      </c>
      <c r="N10" s="219">
        <v>42558</v>
      </c>
      <c r="O10" s="219">
        <v>42559</v>
      </c>
      <c r="P10" s="220" t="e">
        <f>VLOOKUP(J10,'SYMM  Code upgrade'!A:W,8,0)</f>
        <v>#N/A</v>
      </c>
      <c r="Q10" s="220" t="e">
        <f>VLOOKUP(J10,'SYMM  Code upgrade'!A:J,10,0)</f>
        <v>#N/A</v>
      </c>
      <c r="R10" s="220"/>
      <c r="S10" s="219" t="s">
        <v>967</v>
      </c>
      <c r="T10" s="216" t="s">
        <v>968</v>
      </c>
      <c r="U10" s="216" t="s">
        <v>1065</v>
      </c>
      <c r="V10" s="221" t="s">
        <v>41</v>
      </c>
      <c r="W10" s="221" t="s">
        <v>42</v>
      </c>
      <c r="X10" s="221" t="s">
        <v>1101</v>
      </c>
      <c r="Y10" s="221" t="s">
        <v>1092</v>
      </c>
      <c r="Z10" s="222" t="s">
        <v>1107</v>
      </c>
      <c r="AA10" s="221">
        <v>118800</v>
      </c>
      <c r="AB10" s="223">
        <v>264</v>
      </c>
      <c r="AC10" s="223">
        <v>8</v>
      </c>
      <c r="AD10" s="223">
        <v>0</v>
      </c>
      <c r="AE10" s="223">
        <v>0</v>
      </c>
      <c r="AF10" s="223">
        <v>0</v>
      </c>
      <c r="AG10" s="223">
        <v>0</v>
      </c>
      <c r="AH10" s="230">
        <v>264</v>
      </c>
      <c r="AI10" s="223">
        <v>0</v>
      </c>
      <c r="AJ10" s="223">
        <v>0</v>
      </c>
      <c r="AK10" s="223">
        <v>0</v>
      </c>
      <c r="AL10" s="223">
        <v>0</v>
      </c>
      <c r="AM10" s="223">
        <v>0</v>
      </c>
      <c r="AN10" s="160" t="s">
        <v>43</v>
      </c>
      <c r="AO10" s="224" t="s">
        <v>44</v>
      </c>
      <c r="AP10" s="225">
        <v>32</v>
      </c>
      <c r="AQ10" s="225" t="s">
        <v>44</v>
      </c>
      <c r="AR10" s="225" t="s">
        <v>44</v>
      </c>
      <c r="AS10" s="225" t="s">
        <v>44</v>
      </c>
      <c r="AT10" s="225" t="s">
        <v>44</v>
      </c>
      <c r="AU10" s="225" t="s">
        <v>44</v>
      </c>
      <c r="AV10" s="221" t="s">
        <v>45</v>
      </c>
      <c r="AW10" s="221" t="s">
        <v>46</v>
      </c>
      <c r="AX10" s="221" t="s">
        <v>46</v>
      </c>
      <c r="AY10" s="216" t="s">
        <v>57</v>
      </c>
      <c r="AZ10" s="226" t="s">
        <v>1984</v>
      </c>
      <c r="BA10" s="227"/>
      <c r="BB10" s="227"/>
      <c r="BC10" s="218">
        <f>VLOOKUP(J10,ESRS!A:E,1,0)</f>
        <v>292603979</v>
      </c>
      <c r="BD10" s="218" t="s">
        <v>45</v>
      </c>
    </row>
    <row r="11" spans="1:56">
      <c r="A11" s="231" t="s">
        <v>76</v>
      </c>
      <c r="B11" s="215" t="s">
        <v>47</v>
      </c>
      <c r="C11" s="216" t="s">
        <v>47</v>
      </c>
      <c r="D11" s="215" t="s">
        <v>48</v>
      </c>
      <c r="E11" s="216" t="s">
        <v>1685</v>
      </c>
      <c r="F11" s="216" t="s">
        <v>49</v>
      </c>
      <c r="G11" s="216" t="s">
        <v>50</v>
      </c>
      <c r="H11" s="214" t="s">
        <v>1704</v>
      </c>
      <c r="I11" s="217">
        <f>J11</f>
        <v>295700507</v>
      </c>
      <c r="J11" s="232">
        <v>295700507</v>
      </c>
      <c r="K11" s="233" t="s">
        <v>77</v>
      </c>
      <c r="L11" s="215" t="s">
        <v>1049</v>
      </c>
      <c r="M11" s="234">
        <v>41539</v>
      </c>
      <c r="N11" s="234">
        <v>42999</v>
      </c>
      <c r="O11" s="234">
        <v>42998</v>
      </c>
      <c r="P11" s="220" t="e">
        <f>VLOOKUP(J11,'SYMM  Code upgrade'!A:W,8,0)</f>
        <v>#N/A</v>
      </c>
      <c r="Q11" s="220" t="e">
        <f>VLOOKUP(J11,'SYMM  Code upgrade'!A:J,10,0)</f>
        <v>#N/A</v>
      </c>
      <c r="R11" s="220"/>
      <c r="S11" s="219" t="s">
        <v>967</v>
      </c>
      <c r="T11" s="216" t="s">
        <v>968</v>
      </c>
      <c r="U11" s="216" t="str">
        <f>LEFT(K11, 5)</f>
        <v>CT2L1</v>
      </c>
      <c r="V11" s="221" t="s">
        <v>41</v>
      </c>
      <c r="W11" s="221" t="s">
        <v>42</v>
      </c>
      <c r="X11" s="221" t="s">
        <v>1101</v>
      </c>
      <c r="Y11" s="221" t="s">
        <v>1092</v>
      </c>
      <c r="Z11" s="222" t="s">
        <v>1107</v>
      </c>
      <c r="AA11" s="221">
        <v>148800</v>
      </c>
      <c r="AB11" s="223">
        <v>248</v>
      </c>
      <c r="AC11" s="223">
        <v>8</v>
      </c>
      <c r="AD11" s="223">
        <v>0</v>
      </c>
      <c r="AE11" s="223">
        <v>0</v>
      </c>
      <c r="AF11" s="223">
        <v>0</v>
      </c>
      <c r="AG11" s="223">
        <v>0</v>
      </c>
      <c r="AH11" s="230">
        <v>0</v>
      </c>
      <c r="AI11" s="223">
        <v>248</v>
      </c>
      <c r="AJ11" s="223">
        <v>0</v>
      </c>
      <c r="AK11" s="223">
        <v>0</v>
      </c>
      <c r="AL11" s="223">
        <v>0</v>
      </c>
      <c r="AM11" s="223">
        <v>0</v>
      </c>
      <c r="AN11" s="160" t="s">
        <v>56</v>
      </c>
      <c r="AO11" s="224" t="s">
        <v>44</v>
      </c>
      <c r="AP11" s="225">
        <v>48</v>
      </c>
      <c r="AQ11" s="225" t="s">
        <v>44</v>
      </c>
      <c r="AR11" s="225" t="s">
        <v>44</v>
      </c>
      <c r="AS11" s="225" t="s">
        <v>44</v>
      </c>
      <c r="AT11" s="225" t="s">
        <v>44</v>
      </c>
      <c r="AU11" s="225" t="s">
        <v>44</v>
      </c>
      <c r="AV11" s="221" t="s">
        <v>45</v>
      </c>
      <c r="AW11" s="221" t="s">
        <v>46</v>
      </c>
      <c r="AX11" s="221" t="s">
        <v>46</v>
      </c>
      <c r="AY11" s="216" t="s">
        <v>57</v>
      </c>
      <c r="AZ11" s="226" t="s">
        <v>1984</v>
      </c>
      <c r="BA11" s="227"/>
      <c r="BB11" s="227"/>
      <c r="BC11" s="218">
        <f>VLOOKUP(J11,ESRS!A:E,1,0)</f>
        <v>295700507</v>
      </c>
      <c r="BD11" s="218" t="s">
        <v>45</v>
      </c>
    </row>
    <row r="12" spans="1:56">
      <c r="A12" s="214">
        <v>295700613</v>
      </c>
      <c r="B12" s="215" t="s">
        <v>47</v>
      </c>
      <c r="C12" s="216" t="s">
        <v>47</v>
      </c>
      <c r="D12" s="215" t="s">
        <v>48</v>
      </c>
      <c r="E12" s="216" t="s">
        <v>1685</v>
      </c>
      <c r="F12" s="216" t="s">
        <v>49</v>
      </c>
      <c r="G12" s="216" t="s">
        <v>50</v>
      </c>
      <c r="H12" s="214" t="s">
        <v>1703</v>
      </c>
      <c r="I12" s="217">
        <v>295700613</v>
      </c>
      <c r="J12" s="218">
        <v>295700613</v>
      </c>
      <c r="K12" s="215" t="s">
        <v>1038</v>
      </c>
      <c r="L12" s="215" t="str">
        <f>VLOOKUP(J12,ESRS!A:E,5,0)</f>
        <v>172.19.107.17</v>
      </c>
      <c r="M12" s="234">
        <v>41539</v>
      </c>
      <c r="N12" s="234">
        <v>42999</v>
      </c>
      <c r="O12" s="234">
        <v>42998</v>
      </c>
      <c r="P12" s="220" t="e">
        <f>VLOOKUP(J12,'SYMM  Code upgrade'!A:W,8,0)</f>
        <v>#N/A</v>
      </c>
      <c r="Q12" s="220" t="e">
        <f>VLOOKUP(J12,'SYMM  Code upgrade'!A:J,10,0)</f>
        <v>#N/A</v>
      </c>
      <c r="R12" s="220"/>
      <c r="S12" s="219" t="s">
        <v>967</v>
      </c>
      <c r="T12" s="216" t="s">
        <v>968</v>
      </c>
      <c r="U12" s="216" t="s">
        <v>1065</v>
      </c>
      <c r="V12" s="221" t="s">
        <v>41</v>
      </c>
      <c r="W12" s="221" t="s">
        <v>42</v>
      </c>
      <c r="X12" s="221" t="s">
        <v>1101</v>
      </c>
      <c r="Y12" s="221" t="s">
        <v>1092</v>
      </c>
      <c r="Z12" s="222" t="s">
        <v>1107</v>
      </c>
      <c r="AA12" s="221">
        <v>196800</v>
      </c>
      <c r="AB12" s="223">
        <v>656</v>
      </c>
      <c r="AC12" s="223">
        <v>16</v>
      </c>
      <c r="AD12" s="223">
        <v>0</v>
      </c>
      <c r="AE12" s="223">
        <v>0</v>
      </c>
      <c r="AF12" s="223">
        <v>656</v>
      </c>
      <c r="AG12" s="223">
        <v>0</v>
      </c>
      <c r="AH12" s="230">
        <v>0</v>
      </c>
      <c r="AI12" s="223">
        <v>0</v>
      </c>
      <c r="AJ12" s="223">
        <v>0</v>
      </c>
      <c r="AK12" s="223">
        <v>0</v>
      </c>
      <c r="AL12" s="223">
        <v>0</v>
      </c>
      <c r="AM12" s="223">
        <v>0</v>
      </c>
      <c r="AN12" s="160" t="s">
        <v>56</v>
      </c>
      <c r="AO12" s="224" t="s">
        <v>44</v>
      </c>
      <c r="AP12" s="225">
        <v>32</v>
      </c>
      <c r="AQ12" s="225" t="s">
        <v>44</v>
      </c>
      <c r="AR12" s="225" t="s">
        <v>44</v>
      </c>
      <c r="AS12" s="225" t="s">
        <v>44</v>
      </c>
      <c r="AT12" s="225" t="s">
        <v>44</v>
      </c>
      <c r="AU12" s="225" t="s">
        <v>44</v>
      </c>
      <c r="AV12" s="221" t="s">
        <v>45</v>
      </c>
      <c r="AW12" s="221" t="s">
        <v>46</v>
      </c>
      <c r="AX12" s="221" t="s">
        <v>46</v>
      </c>
      <c r="AY12" s="216" t="s">
        <v>52</v>
      </c>
      <c r="AZ12" s="226" t="s">
        <v>1984</v>
      </c>
      <c r="BA12" s="227"/>
      <c r="BB12" s="227"/>
      <c r="BC12" s="218">
        <f>VLOOKUP(J12,ESRS!A:E,1,0)</f>
        <v>295700613</v>
      </c>
      <c r="BD12" s="218" t="s">
        <v>45</v>
      </c>
    </row>
    <row r="13" spans="1:56">
      <c r="A13" s="214">
        <v>492600122</v>
      </c>
      <c r="B13" s="215" t="s">
        <v>47</v>
      </c>
      <c r="C13" s="216" t="s">
        <v>47</v>
      </c>
      <c r="D13" s="215" t="s">
        <v>48</v>
      </c>
      <c r="E13" s="216" t="s">
        <v>1685</v>
      </c>
      <c r="F13" s="216" t="s">
        <v>49</v>
      </c>
      <c r="G13" s="216" t="s">
        <v>50</v>
      </c>
      <c r="H13" s="214" t="s">
        <v>1702</v>
      </c>
      <c r="I13" s="217">
        <v>492600122</v>
      </c>
      <c r="J13" s="218">
        <v>492600122</v>
      </c>
      <c r="K13" s="215" t="s">
        <v>80</v>
      </c>
      <c r="L13" s="215" t="str">
        <f>VLOOKUP(J13,ESRS!A:E,5,0)</f>
        <v>172.19.107.120</v>
      </c>
      <c r="M13" s="219">
        <v>41234</v>
      </c>
      <c r="N13" s="219">
        <v>42694</v>
      </c>
      <c r="O13" s="219">
        <v>42695</v>
      </c>
      <c r="P13" s="220" t="e">
        <f>VLOOKUP(J13,'SYMM  Code upgrade'!A:W,8,0)</f>
        <v>#N/A</v>
      </c>
      <c r="Q13" s="220" t="e">
        <f>VLOOKUP(J13,'SYMM  Code upgrade'!A:J,10,0)</f>
        <v>#N/A</v>
      </c>
      <c r="R13" s="220"/>
      <c r="S13" s="219" t="s">
        <v>967</v>
      </c>
      <c r="T13" s="216" t="s">
        <v>968</v>
      </c>
      <c r="U13" s="216" t="str">
        <f>LEFT(K13, 5)</f>
        <v>CT2B1</v>
      </c>
      <c r="V13" s="221" t="s">
        <v>41</v>
      </c>
      <c r="W13" s="221" t="s">
        <v>42</v>
      </c>
      <c r="X13" s="221" t="s">
        <v>1101</v>
      </c>
      <c r="Y13" s="221" t="s">
        <v>1092</v>
      </c>
      <c r="Z13" s="222" t="s">
        <v>1107</v>
      </c>
      <c r="AA13" s="221">
        <v>147600</v>
      </c>
      <c r="AB13" s="223">
        <v>328</v>
      </c>
      <c r="AC13" s="223">
        <v>8</v>
      </c>
      <c r="AD13" s="223">
        <v>0</v>
      </c>
      <c r="AE13" s="223">
        <v>0</v>
      </c>
      <c r="AF13" s="223">
        <v>0</v>
      </c>
      <c r="AG13" s="223">
        <v>0</v>
      </c>
      <c r="AH13" s="230">
        <v>328</v>
      </c>
      <c r="AI13" s="223">
        <v>0</v>
      </c>
      <c r="AJ13" s="223">
        <v>0</v>
      </c>
      <c r="AK13" s="223">
        <v>0</v>
      </c>
      <c r="AL13" s="223">
        <v>0</v>
      </c>
      <c r="AM13" s="223">
        <v>0</v>
      </c>
      <c r="AN13" s="160" t="s">
        <v>81</v>
      </c>
      <c r="AO13" s="224" t="s">
        <v>44</v>
      </c>
      <c r="AP13" s="225">
        <v>32</v>
      </c>
      <c r="AQ13" s="225" t="s">
        <v>44</v>
      </c>
      <c r="AR13" s="225" t="s">
        <v>44</v>
      </c>
      <c r="AS13" s="225" t="s">
        <v>44</v>
      </c>
      <c r="AT13" s="225" t="s">
        <v>44</v>
      </c>
      <c r="AU13" s="225" t="s">
        <v>44</v>
      </c>
      <c r="AV13" s="221" t="s">
        <v>45</v>
      </c>
      <c r="AW13" s="221" t="s">
        <v>46</v>
      </c>
      <c r="AX13" s="221" t="s">
        <v>46</v>
      </c>
      <c r="AY13" s="216" t="s">
        <v>57</v>
      </c>
      <c r="AZ13" s="226" t="s">
        <v>1984</v>
      </c>
      <c r="BA13" s="227"/>
      <c r="BB13" s="227"/>
      <c r="BC13" s="218">
        <f>VLOOKUP(J13,ESRS!A:E,1,0)</f>
        <v>492600122</v>
      </c>
      <c r="BD13" s="218" t="s">
        <v>45</v>
      </c>
    </row>
    <row r="14" spans="1:56">
      <c r="A14" s="214" t="s">
        <v>82</v>
      </c>
      <c r="B14" s="215" t="s">
        <v>47</v>
      </c>
      <c r="C14" s="216" t="s">
        <v>47</v>
      </c>
      <c r="D14" s="215" t="s">
        <v>48</v>
      </c>
      <c r="E14" s="216" t="s">
        <v>1685</v>
      </c>
      <c r="F14" s="216" t="s">
        <v>49</v>
      </c>
      <c r="G14" s="216" t="s">
        <v>50</v>
      </c>
      <c r="H14" s="214" t="s">
        <v>1702</v>
      </c>
      <c r="I14" s="217">
        <f>J14</f>
        <v>492600146</v>
      </c>
      <c r="J14" s="218">
        <v>492600146</v>
      </c>
      <c r="K14" s="215" t="s">
        <v>83</v>
      </c>
      <c r="L14" s="215" t="str">
        <f>VLOOKUP(J14,ESRS!A:E,5,0)</f>
        <v>172.19.107.121</v>
      </c>
      <c r="M14" s="219">
        <v>40792</v>
      </c>
      <c r="N14" s="219">
        <v>42252</v>
      </c>
      <c r="O14" s="219">
        <v>42253</v>
      </c>
      <c r="P14" s="220" t="e">
        <f>VLOOKUP(J14,'SYMM  Code upgrade'!A:W,8,0)</f>
        <v>#N/A</v>
      </c>
      <c r="Q14" s="220" t="e">
        <f>VLOOKUP(J14,'SYMM  Code upgrade'!A:J,10,0)</f>
        <v>#N/A</v>
      </c>
      <c r="R14" s="220"/>
      <c r="S14" s="219" t="s">
        <v>967</v>
      </c>
      <c r="T14" s="216" t="s">
        <v>968</v>
      </c>
      <c r="U14" s="216" t="str">
        <f>LEFT(K14, 5)</f>
        <v>CT2B1</v>
      </c>
      <c r="V14" s="221" t="s">
        <v>41</v>
      </c>
      <c r="W14" s="221" t="s">
        <v>42</v>
      </c>
      <c r="X14" s="221" t="s">
        <v>1101</v>
      </c>
      <c r="Y14" s="221" t="s">
        <v>1092</v>
      </c>
      <c r="Z14" s="222" t="s">
        <v>1107</v>
      </c>
      <c r="AA14" s="221">
        <v>78200</v>
      </c>
      <c r="AB14" s="223">
        <v>181</v>
      </c>
      <c r="AC14" s="223">
        <v>9</v>
      </c>
      <c r="AD14" s="223">
        <v>0</v>
      </c>
      <c r="AE14" s="223">
        <v>13</v>
      </c>
      <c r="AF14" s="223">
        <v>0</v>
      </c>
      <c r="AG14" s="223">
        <v>0</v>
      </c>
      <c r="AH14" s="230">
        <v>168</v>
      </c>
      <c r="AI14" s="223">
        <v>0</v>
      </c>
      <c r="AJ14" s="223">
        <v>0</v>
      </c>
      <c r="AK14" s="223">
        <v>0</v>
      </c>
      <c r="AL14" s="223">
        <v>0</v>
      </c>
      <c r="AM14" s="223">
        <v>0</v>
      </c>
      <c r="AN14" s="160" t="s">
        <v>43</v>
      </c>
      <c r="AO14" s="224" t="s">
        <v>44</v>
      </c>
      <c r="AP14" s="225">
        <v>32</v>
      </c>
      <c r="AQ14" s="225" t="s">
        <v>44</v>
      </c>
      <c r="AR14" s="225" t="s">
        <v>44</v>
      </c>
      <c r="AS14" s="225" t="s">
        <v>44</v>
      </c>
      <c r="AT14" s="225" t="s">
        <v>44</v>
      </c>
      <c r="AU14" s="225" t="s">
        <v>44</v>
      </c>
      <c r="AV14" s="221" t="s">
        <v>45</v>
      </c>
      <c r="AW14" s="221" t="s">
        <v>46</v>
      </c>
      <c r="AX14" s="221" t="s">
        <v>46</v>
      </c>
      <c r="AY14" s="216" t="s">
        <v>57</v>
      </c>
      <c r="AZ14" s="226" t="s">
        <v>1984</v>
      </c>
      <c r="BA14" s="227"/>
      <c r="BB14" s="227"/>
      <c r="BC14" s="218">
        <f>VLOOKUP(J14,ESRS!A:E,1,0)</f>
        <v>492600146</v>
      </c>
      <c r="BD14" s="218" t="s">
        <v>45</v>
      </c>
    </row>
    <row r="15" spans="1:56">
      <c r="A15" s="214" t="s">
        <v>84</v>
      </c>
      <c r="B15" s="235" t="s">
        <v>47</v>
      </c>
      <c r="C15" s="236" t="s">
        <v>47</v>
      </c>
      <c r="D15" s="215" t="s">
        <v>48</v>
      </c>
      <c r="E15" s="216" t="s">
        <v>1685</v>
      </c>
      <c r="F15" s="216" t="s">
        <v>49</v>
      </c>
      <c r="G15" s="216" t="s">
        <v>50</v>
      </c>
      <c r="H15" s="214" t="s">
        <v>1704</v>
      </c>
      <c r="I15" s="217">
        <v>492600393</v>
      </c>
      <c r="J15" s="218">
        <v>492600393</v>
      </c>
      <c r="K15" s="215" t="s">
        <v>85</v>
      </c>
      <c r="L15" s="215" t="str">
        <f>VLOOKUP(J15,ESRS!A:E,5,0)</f>
        <v>172.19.107.77</v>
      </c>
      <c r="M15" s="219">
        <v>41317</v>
      </c>
      <c r="N15" s="219">
        <v>42777</v>
      </c>
      <c r="O15" s="219">
        <v>42778</v>
      </c>
      <c r="P15" s="220" t="s">
        <v>1145</v>
      </c>
      <c r="Q15" s="220" t="e">
        <f>VLOOKUP(J15,'SYMM  Code upgrade'!A:J,10,0)</f>
        <v>#N/A</v>
      </c>
      <c r="R15" s="220"/>
      <c r="S15" s="219" t="s">
        <v>967</v>
      </c>
      <c r="T15" s="216" t="s">
        <v>968</v>
      </c>
      <c r="U15" s="216" t="str">
        <f>LEFT(K15, 5)</f>
        <v>CT2-B</v>
      </c>
      <c r="V15" s="221" t="s">
        <v>41</v>
      </c>
      <c r="W15" s="221" t="s">
        <v>42</v>
      </c>
      <c r="X15" s="221" t="s">
        <v>1101</v>
      </c>
      <c r="Y15" s="221" t="s">
        <v>1092</v>
      </c>
      <c r="Z15" s="222" t="s">
        <v>1107</v>
      </c>
      <c r="AA15" s="221">
        <v>162600</v>
      </c>
      <c r="AB15" s="223">
        <v>542</v>
      </c>
      <c r="AC15" s="223">
        <v>14</v>
      </c>
      <c r="AD15" s="223">
        <v>0</v>
      </c>
      <c r="AE15" s="223">
        <v>0</v>
      </c>
      <c r="AF15" s="223">
        <v>542</v>
      </c>
      <c r="AG15" s="223">
        <v>0</v>
      </c>
      <c r="AH15" s="223">
        <v>0</v>
      </c>
      <c r="AI15" s="223">
        <v>0</v>
      </c>
      <c r="AJ15" s="223">
        <v>0</v>
      </c>
      <c r="AK15" s="223">
        <v>0</v>
      </c>
      <c r="AL15" s="223">
        <v>0</v>
      </c>
      <c r="AM15" s="223">
        <v>0</v>
      </c>
      <c r="AN15" s="160" t="s">
        <v>56</v>
      </c>
      <c r="AO15" s="224" t="s">
        <v>44</v>
      </c>
      <c r="AP15" s="225">
        <v>48</v>
      </c>
      <c r="AQ15" s="225" t="s">
        <v>44</v>
      </c>
      <c r="AR15" s="225" t="s">
        <v>44</v>
      </c>
      <c r="AS15" s="225" t="s">
        <v>44</v>
      </c>
      <c r="AT15" s="225" t="s">
        <v>44</v>
      </c>
      <c r="AU15" s="225" t="s">
        <v>44</v>
      </c>
      <c r="AV15" s="221" t="s">
        <v>45</v>
      </c>
      <c r="AW15" s="221" t="s">
        <v>46</v>
      </c>
      <c r="AX15" s="221" t="s">
        <v>46</v>
      </c>
      <c r="AY15" s="216" t="s">
        <v>57</v>
      </c>
      <c r="AZ15" s="226" t="s">
        <v>1984</v>
      </c>
      <c r="BA15" s="227"/>
      <c r="BB15" s="227"/>
      <c r="BC15" s="218">
        <f>VLOOKUP(J15,ESRS!A:E,1,0)</f>
        <v>492600393</v>
      </c>
      <c r="BD15" s="218" t="s">
        <v>45</v>
      </c>
    </row>
    <row r="16" spans="1:56">
      <c r="A16" s="214" t="s">
        <v>86</v>
      </c>
      <c r="B16" s="215" t="s">
        <v>47</v>
      </c>
      <c r="C16" s="216" t="s">
        <v>47</v>
      </c>
      <c r="D16" s="215" t="s">
        <v>48</v>
      </c>
      <c r="E16" s="216" t="s">
        <v>1685</v>
      </c>
      <c r="F16" s="216" t="s">
        <v>49</v>
      </c>
      <c r="G16" s="216" t="s">
        <v>50</v>
      </c>
      <c r="H16" s="214" t="s">
        <v>1704</v>
      </c>
      <c r="I16" s="217">
        <f>J16</f>
        <v>495700035</v>
      </c>
      <c r="J16" s="218">
        <v>495700035</v>
      </c>
      <c r="K16" s="233" t="s">
        <v>87</v>
      </c>
      <c r="L16" s="215" t="str">
        <f>VLOOKUP(J16,ESRS!A:E,5,0)</f>
        <v>163.37.197.208</v>
      </c>
      <c r="M16" s="234">
        <v>41539</v>
      </c>
      <c r="N16" s="234">
        <v>42999</v>
      </c>
      <c r="O16" s="234">
        <v>43000</v>
      </c>
      <c r="P16" s="220" t="e">
        <f>VLOOKUP(J16,'SYMM  Code upgrade'!A:W,8,0)</f>
        <v>#N/A</v>
      </c>
      <c r="Q16" s="220" t="e">
        <f>VLOOKUP(J16,'SYMM  Code upgrade'!A:J,10,0)</f>
        <v>#N/A</v>
      </c>
      <c r="R16" s="220"/>
      <c r="S16" s="219" t="s">
        <v>967</v>
      </c>
      <c r="T16" s="216" t="s">
        <v>968</v>
      </c>
      <c r="U16" s="216" t="str">
        <f>LEFT(K16, 5)</f>
        <v>CT2L1</v>
      </c>
      <c r="V16" s="221" t="s">
        <v>41</v>
      </c>
      <c r="W16" s="221" t="s">
        <v>42</v>
      </c>
      <c r="X16" s="221" t="s">
        <v>1101</v>
      </c>
      <c r="Y16" s="221" t="s">
        <v>1092</v>
      </c>
      <c r="Z16" s="222" t="s">
        <v>1107</v>
      </c>
      <c r="AA16" s="221">
        <v>148800</v>
      </c>
      <c r="AB16" s="223">
        <v>248</v>
      </c>
      <c r="AC16" s="223">
        <v>8</v>
      </c>
      <c r="AD16" s="223">
        <v>0</v>
      </c>
      <c r="AE16" s="223">
        <v>0</v>
      </c>
      <c r="AF16" s="223">
        <v>0</v>
      </c>
      <c r="AG16" s="223">
        <v>0</v>
      </c>
      <c r="AH16" s="223">
        <v>0</v>
      </c>
      <c r="AI16" s="223">
        <v>248</v>
      </c>
      <c r="AJ16" s="223">
        <v>0</v>
      </c>
      <c r="AK16" s="223">
        <v>0</v>
      </c>
      <c r="AL16" s="223">
        <v>0</v>
      </c>
      <c r="AM16" s="223">
        <v>0</v>
      </c>
      <c r="AN16" s="160" t="s">
        <v>56</v>
      </c>
      <c r="AO16" s="224" t="s">
        <v>44</v>
      </c>
      <c r="AP16" s="225">
        <v>48</v>
      </c>
      <c r="AQ16" s="225" t="s">
        <v>44</v>
      </c>
      <c r="AR16" s="225" t="s">
        <v>44</v>
      </c>
      <c r="AS16" s="225" t="s">
        <v>44</v>
      </c>
      <c r="AT16" s="225" t="s">
        <v>44</v>
      </c>
      <c r="AU16" s="225" t="s">
        <v>44</v>
      </c>
      <c r="AV16" s="221" t="s">
        <v>45</v>
      </c>
      <c r="AW16" s="221" t="s">
        <v>46</v>
      </c>
      <c r="AX16" s="221" t="s">
        <v>46</v>
      </c>
      <c r="AY16" s="216" t="s">
        <v>57</v>
      </c>
      <c r="AZ16" s="226" t="s">
        <v>1984</v>
      </c>
      <c r="BA16" s="227"/>
      <c r="BB16" s="227"/>
      <c r="BC16" s="218">
        <f>VLOOKUP(J16,ESRS!A:E,1,0)</f>
        <v>495700035</v>
      </c>
      <c r="BD16" s="218" t="s">
        <v>45</v>
      </c>
    </row>
    <row r="17" spans="1:56">
      <c r="A17" s="214" t="s">
        <v>91</v>
      </c>
      <c r="B17" s="215" t="s">
        <v>88</v>
      </c>
      <c r="C17" s="216" t="s">
        <v>89</v>
      </c>
      <c r="D17" s="335" t="s">
        <v>90</v>
      </c>
      <c r="E17" s="216" t="s">
        <v>1685</v>
      </c>
      <c r="F17" s="216" t="s">
        <v>49</v>
      </c>
      <c r="G17" s="216" t="s">
        <v>50</v>
      </c>
      <c r="H17" s="214" t="s">
        <v>1698</v>
      </c>
      <c r="I17" s="217">
        <f>J17</f>
        <v>290103014</v>
      </c>
      <c r="J17" s="218">
        <v>290103014</v>
      </c>
      <c r="K17" s="215" t="s">
        <v>92</v>
      </c>
      <c r="L17" s="215" t="s">
        <v>1064</v>
      </c>
      <c r="M17" s="219">
        <v>39422</v>
      </c>
      <c r="N17" s="219">
        <v>40882</v>
      </c>
      <c r="O17" s="219">
        <v>40883</v>
      </c>
      <c r="P17" s="220" t="e">
        <f>VLOOKUP(J17,'SYMM  Code upgrade'!A:W,8,0)</f>
        <v>#N/A</v>
      </c>
      <c r="Q17" s="220" t="e">
        <f>VLOOKUP(J17,'SYMM  Code upgrade'!A:J,10,0)</f>
        <v>#N/A</v>
      </c>
      <c r="R17" s="220"/>
      <c r="S17" s="219">
        <v>43008</v>
      </c>
      <c r="T17" s="216" t="s">
        <v>968</v>
      </c>
      <c r="U17" s="216" t="s">
        <v>1066</v>
      </c>
      <c r="V17" s="221" t="s">
        <v>94</v>
      </c>
      <c r="W17" s="221" t="s">
        <v>1074</v>
      </c>
      <c r="X17" s="221" t="s">
        <v>1101</v>
      </c>
      <c r="Y17" s="221" t="s">
        <v>1092</v>
      </c>
      <c r="Z17" s="222" t="s">
        <v>1107</v>
      </c>
      <c r="AA17" s="221">
        <v>87600</v>
      </c>
      <c r="AB17" s="223">
        <v>600</v>
      </c>
      <c r="AC17" s="223">
        <v>16</v>
      </c>
      <c r="AD17" s="223">
        <v>600</v>
      </c>
      <c r="AE17" s="223">
        <v>0</v>
      </c>
      <c r="AF17" s="223">
        <v>0</v>
      </c>
      <c r="AG17" s="223">
        <v>0</v>
      </c>
      <c r="AH17" s="223">
        <v>0</v>
      </c>
      <c r="AI17" s="223">
        <v>0</v>
      </c>
      <c r="AJ17" s="223">
        <v>0</v>
      </c>
      <c r="AK17" s="223">
        <v>0</v>
      </c>
      <c r="AL17" s="223">
        <v>0</v>
      </c>
      <c r="AM17" s="223">
        <v>0</v>
      </c>
      <c r="AN17" s="160" t="s">
        <v>56</v>
      </c>
      <c r="AO17" s="224" t="s">
        <v>44</v>
      </c>
      <c r="AP17" s="225">
        <v>32</v>
      </c>
      <c r="AQ17" s="225" t="s">
        <v>44</v>
      </c>
      <c r="AR17" s="225" t="s">
        <v>44</v>
      </c>
      <c r="AS17" s="225" t="s">
        <v>44</v>
      </c>
      <c r="AT17" s="225" t="s">
        <v>44</v>
      </c>
      <c r="AU17" s="225" t="s">
        <v>44</v>
      </c>
      <c r="AV17" s="221" t="s">
        <v>45</v>
      </c>
      <c r="AW17" s="221" t="s">
        <v>46</v>
      </c>
      <c r="AX17" s="221" t="s">
        <v>46</v>
      </c>
      <c r="AY17" s="216" t="s">
        <v>57</v>
      </c>
      <c r="AZ17" s="226" t="s">
        <v>1984</v>
      </c>
      <c r="BA17" s="227"/>
      <c r="BB17" s="227"/>
      <c r="BC17" s="218">
        <f>VLOOKUP(J17,ESRS!A:E,1,0)</f>
        <v>290103014</v>
      </c>
      <c r="BD17" s="218" t="s">
        <v>45</v>
      </c>
    </row>
    <row r="18" spans="1:56">
      <c r="A18" s="214" t="s">
        <v>96</v>
      </c>
      <c r="B18" s="215" t="s">
        <v>88</v>
      </c>
      <c r="C18" s="216" t="s">
        <v>88</v>
      </c>
      <c r="D18" s="215" t="s">
        <v>90</v>
      </c>
      <c r="E18" s="216" t="s">
        <v>1685</v>
      </c>
      <c r="F18" s="216" t="s">
        <v>49</v>
      </c>
      <c r="G18" s="216" t="s">
        <v>50</v>
      </c>
      <c r="H18" s="214" t="s">
        <v>1698</v>
      </c>
      <c r="I18" s="218">
        <v>290105338</v>
      </c>
      <c r="J18" s="218">
        <v>290105338</v>
      </c>
      <c r="K18" s="215" t="s">
        <v>97</v>
      </c>
      <c r="L18" s="164" t="s">
        <v>3035</v>
      </c>
      <c r="M18" s="219">
        <v>39971</v>
      </c>
      <c r="N18" s="219">
        <v>41408</v>
      </c>
      <c r="O18" s="219">
        <v>41409</v>
      </c>
      <c r="P18" s="220" t="e">
        <f>VLOOKUP(J18,'SYMM  Code upgrade'!A:W,8,0)</f>
        <v>#N/A</v>
      </c>
      <c r="Q18" s="220" t="e">
        <f>VLOOKUP(J18,'SYMM  Code upgrade'!A:J,10,0)</f>
        <v>#N/A</v>
      </c>
      <c r="R18" s="220"/>
      <c r="S18" s="219">
        <v>43008</v>
      </c>
      <c r="T18" s="216" t="s">
        <v>968</v>
      </c>
      <c r="U18" s="216" t="str">
        <f>LEFT(K18, 5)</f>
        <v>IAD25</v>
      </c>
      <c r="V18" s="221" t="s">
        <v>94</v>
      </c>
      <c r="W18" s="221" t="s">
        <v>42</v>
      </c>
      <c r="X18" s="221" t="s">
        <v>1101</v>
      </c>
      <c r="Y18" s="221" t="s">
        <v>1092</v>
      </c>
      <c r="Z18" s="222" t="s">
        <v>1107</v>
      </c>
      <c r="AA18" s="221">
        <v>86724</v>
      </c>
      <c r="AB18" s="223">
        <v>594</v>
      </c>
      <c r="AC18" s="223">
        <v>12</v>
      </c>
      <c r="AD18" s="223">
        <v>594</v>
      </c>
      <c r="AE18" s="223">
        <v>0</v>
      </c>
      <c r="AF18" s="223">
        <v>0</v>
      </c>
      <c r="AG18" s="223">
        <v>0</v>
      </c>
      <c r="AH18" s="223">
        <v>0</v>
      </c>
      <c r="AI18" s="223">
        <v>0</v>
      </c>
      <c r="AJ18" s="223">
        <v>0</v>
      </c>
      <c r="AK18" s="223">
        <v>0</v>
      </c>
      <c r="AL18" s="223">
        <v>0</v>
      </c>
      <c r="AM18" s="223">
        <v>0</v>
      </c>
      <c r="AN18" s="160" t="s">
        <v>56</v>
      </c>
      <c r="AO18" s="224" t="s">
        <v>44</v>
      </c>
      <c r="AP18" s="225">
        <v>32</v>
      </c>
      <c r="AQ18" s="225" t="s">
        <v>44</v>
      </c>
      <c r="AR18" s="225" t="s">
        <v>44</v>
      </c>
      <c r="AS18" s="225" t="s">
        <v>44</v>
      </c>
      <c r="AT18" s="225" t="s">
        <v>44</v>
      </c>
      <c r="AU18" s="225" t="s">
        <v>44</v>
      </c>
      <c r="AV18" s="221" t="s">
        <v>45</v>
      </c>
      <c r="AW18" s="221" t="s">
        <v>46</v>
      </c>
      <c r="AX18" s="221" t="s">
        <v>46</v>
      </c>
      <c r="AY18" s="216" t="s">
        <v>52</v>
      </c>
      <c r="AZ18" s="226" t="s">
        <v>1984</v>
      </c>
      <c r="BA18" s="227"/>
      <c r="BB18" s="227"/>
      <c r="BC18" s="218">
        <f>VLOOKUP(J18,ESRS!A:E,1,0)</f>
        <v>290105338</v>
      </c>
      <c r="BD18" s="237" t="s">
        <v>3038</v>
      </c>
    </row>
    <row r="19" spans="1:56">
      <c r="A19" s="214" t="s">
        <v>99</v>
      </c>
      <c r="B19" s="215" t="s">
        <v>47</v>
      </c>
      <c r="C19" s="216" t="s">
        <v>47</v>
      </c>
      <c r="D19" s="215" t="s">
        <v>98</v>
      </c>
      <c r="E19" s="216" t="s">
        <v>1685</v>
      </c>
      <c r="F19" s="216" t="s">
        <v>49</v>
      </c>
      <c r="G19" s="216" t="s">
        <v>50</v>
      </c>
      <c r="H19" s="214" t="s">
        <v>1697</v>
      </c>
      <c r="I19" s="217">
        <f t="shared" ref="I19:I29" si="1">J19</f>
        <v>290300751</v>
      </c>
      <c r="J19" s="218">
        <v>290300751</v>
      </c>
      <c r="K19" s="215" t="s">
        <v>100</v>
      </c>
      <c r="L19" s="215" t="str">
        <f>VLOOKUP(J19,ESRS!A:E,5,0)</f>
        <v>163.37.99.154</v>
      </c>
      <c r="M19" s="219">
        <v>39992</v>
      </c>
      <c r="N19" s="219">
        <v>41670</v>
      </c>
      <c r="O19" s="219">
        <v>41671</v>
      </c>
      <c r="P19" s="220" t="e">
        <f>VLOOKUP(J19,'SYMM  Code upgrade'!A:W,8,0)</f>
        <v>#N/A</v>
      </c>
      <c r="Q19" s="220" t="e">
        <f>VLOOKUP(J19,'SYMM  Code upgrade'!A:J,10,0)</f>
        <v>#N/A</v>
      </c>
      <c r="R19" s="220"/>
      <c r="S19" s="219">
        <v>42369</v>
      </c>
      <c r="T19" s="229" t="s">
        <v>1980</v>
      </c>
      <c r="U19" s="216" t="str">
        <f>LEFT(K19, 5)</f>
        <v>T3-E1</v>
      </c>
      <c r="V19" s="221" t="s">
        <v>94</v>
      </c>
      <c r="W19" s="221" t="s">
        <v>42</v>
      </c>
      <c r="X19" s="221" t="s">
        <v>1101</v>
      </c>
      <c r="Y19" s="221" t="s">
        <v>1092</v>
      </c>
      <c r="Z19" s="222" t="s">
        <v>1107</v>
      </c>
      <c r="AA19" s="221">
        <v>10512</v>
      </c>
      <c r="AB19" s="223">
        <v>72</v>
      </c>
      <c r="AC19" s="223">
        <v>8</v>
      </c>
      <c r="AD19" s="223">
        <v>72</v>
      </c>
      <c r="AE19" s="223">
        <v>0</v>
      </c>
      <c r="AF19" s="223">
        <v>0</v>
      </c>
      <c r="AG19" s="223">
        <v>0</v>
      </c>
      <c r="AH19" s="223">
        <v>0</v>
      </c>
      <c r="AI19" s="223">
        <v>0</v>
      </c>
      <c r="AJ19" s="223">
        <v>0</v>
      </c>
      <c r="AK19" s="223">
        <v>0</v>
      </c>
      <c r="AL19" s="223">
        <v>0</v>
      </c>
      <c r="AM19" s="223">
        <v>0</v>
      </c>
      <c r="AN19" s="160" t="s">
        <v>56</v>
      </c>
      <c r="AO19" s="224" t="s">
        <v>44</v>
      </c>
      <c r="AP19" s="225">
        <v>8</v>
      </c>
      <c r="AQ19" s="225" t="s">
        <v>44</v>
      </c>
      <c r="AR19" s="225" t="s">
        <v>44</v>
      </c>
      <c r="AS19" s="225" t="s">
        <v>44</v>
      </c>
      <c r="AT19" s="225" t="s">
        <v>44</v>
      </c>
      <c r="AU19" s="225" t="s">
        <v>44</v>
      </c>
      <c r="AV19" s="221" t="s">
        <v>45</v>
      </c>
      <c r="AW19" s="221" t="s">
        <v>46</v>
      </c>
      <c r="AX19" s="221" t="s">
        <v>46</v>
      </c>
      <c r="AY19" s="216" t="s">
        <v>57</v>
      </c>
      <c r="AZ19" s="226" t="s">
        <v>1984</v>
      </c>
      <c r="BA19" s="227"/>
      <c r="BB19" s="227"/>
      <c r="BC19" s="218">
        <f>VLOOKUP(J19,ESRS!A:E,1,0)</f>
        <v>290300751</v>
      </c>
      <c r="BD19" s="218" t="s">
        <v>45</v>
      </c>
    </row>
    <row r="20" spans="1:56">
      <c r="A20" s="214" t="s">
        <v>101</v>
      </c>
      <c r="B20" s="215" t="s">
        <v>88</v>
      </c>
      <c r="C20" s="216" t="s">
        <v>88</v>
      </c>
      <c r="D20" s="215" t="s">
        <v>90</v>
      </c>
      <c r="E20" s="216" t="s">
        <v>1685</v>
      </c>
      <c r="F20" s="216" t="s">
        <v>49</v>
      </c>
      <c r="G20" s="216" t="s">
        <v>50</v>
      </c>
      <c r="H20" s="214" t="s">
        <v>1697</v>
      </c>
      <c r="I20" s="217">
        <f t="shared" si="1"/>
        <v>290301196</v>
      </c>
      <c r="J20" s="218">
        <v>290301196</v>
      </c>
      <c r="K20" s="215" t="s">
        <v>102</v>
      </c>
      <c r="L20" s="215" t="str">
        <f>VLOOKUP(J20,ESRS!A:E,5,0)</f>
        <v>172.19.232.38</v>
      </c>
      <c r="M20" s="219">
        <v>39992</v>
      </c>
      <c r="N20" s="219">
        <v>41670</v>
      </c>
      <c r="O20" s="219">
        <v>41671</v>
      </c>
      <c r="P20" s="220" t="e">
        <f>VLOOKUP(J20,'SYMM  Code upgrade'!A:W,8,0)</f>
        <v>#N/A</v>
      </c>
      <c r="Q20" s="220" t="e">
        <f>VLOOKUP(J20,'SYMM  Code upgrade'!A:J,10,0)</f>
        <v>#N/A</v>
      </c>
      <c r="R20" s="220"/>
      <c r="S20" s="219">
        <v>42369</v>
      </c>
      <c r="T20" s="229" t="s">
        <v>1980</v>
      </c>
      <c r="U20" s="216" t="str">
        <f>LEFT(K20, 5)</f>
        <v>IAD25</v>
      </c>
      <c r="V20" s="221" t="s">
        <v>94</v>
      </c>
      <c r="W20" s="221" t="s">
        <v>42</v>
      </c>
      <c r="X20" s="221" t="s">
        <v>1101</v>
      </c>
      <c r="Y20" s="221" t="s">
        <v>1092</v>
      </c>
      <c r="Z20" s="222" t="s">
        <v>1107</v>
      </c>
      <c r="AA20" s="221">
        <v>17520</v>
      </c>
      <c r="AB20" s="223">
        <v>120</v>
      </c>
      <c r="AC20" s="223">
        <v>8</v>
      </c>
      <c r="AD20" s="223">
        <v>120</v>
      </c>
      <c r="AE20" s="223">
        <v>0</v>
      </c>
      <c r="AF20" s="223">
        <v>0</v>
      </c>
      <c r="AG20" s="223">
        <v>0</v>
      </c>
      <c r="AH20" s="223">
        <v>0</v>
      </c>
      <c r="AI20" s="223">
        <v>0</v>
      </c>
      <c r="AJ20" s="223">
        <v>0</v>
      </c>
      <c r="AK20" s="223">
        <v>0</v>
      </c>
      <c r="AL20" s="223">
        <v>0</v>
      </c>
      <c r="AM20" s="223">
        <v>0</v>
      </c>
      <c r="AN20" s="160" t="s">
        <v>56</v>
      </c>
      <c r="AO20" s="224" t="s">
        <v>44</v>
      </c>
      <c r="AP20" s="225">
        <v>8</v>
      </c>
      <c r="AQ20" s="225" t="s">
        <v>44</v>
      </c>
      <c r="AR20" s="225" t="s">
        <v>44</v>
      </c>
      <c r="AS20" s="225" t="s">
        <v>44</v>
      </c>
      <c r="AT20" s="225" t="s">
        <v>44</v>
      </c>
      <c r="AU20" s="225" t="s">
        <v>44</v>
      </c>
      <c r="AV20" s="221" t="s">
        <v>45</v>
      </c>
      <c r="AW20" s="221" t="s">
        <v>46</v>
      </c>
      <c r="AX20" s="221" t="s">
        <v>46</v>
      </c>
      <c r="AY20" s="216" t="s">
        <v>52</v>
      </c>
      <c r="AZ20" s="226" t="s">
        <v>1984</v>
      </c>
      <c r="BA20" s="227"/>
      <c r="BB20" s="227"/>
      <c r="BC20" s="218">
        <f>VLOOKUP(J20,ESRS!A:E,1,0)</f>
        <v>290301196</v>
      </c>
      <c r="BD20" s="218" t="s">
        <v>45</v>
      </c>
    </row>
    <row r="21" spans="1:56">
      <c r="A21" s="214" t="s">
        <v>103</v>
      </c>
      <c r="B21" s="215" t="s">
        <v>47</v>
      </c>
      <c r="C21" s="216" t="s">
        <v>47</v>
      </c>
      <c r="D21" s="215" t="s">
        <v>98</v>
      </c>
      <c r="E21" s="216" t="s">
        <v>1685</v>
      </c>
      <c r="F21" s="216" t="s">
        <v>49</v>
      </c>
      <c r="G21" s="216" t="s">
        <v>50</v>
      </c>
      <c r="H21" s="214" t="s">
        <v>1702</v>
      </c>
      <c r="I21" s="217">
        <f t="shared" si="1"/>
        <v>292600268</v>
      </c>
      <c r="J21" s="218">
        <v>292600268</v>
      </c>
      <c r="K21" s="215" t="s">
        <v>104</v>
      </c>
      <c r="L21" s="215" t="str">
        <f>VLOOKUP(J21,ESRS!A:E,5,0)</f>
        <v>163.37.99.51</v>
      </c>
      <c r="M21" s="219">
        <v>40041</v>
      </c>
      <c r="N21" s="219">
        <v>41670</v>
      </c>
      <c r="O21" s="219">
        <v>41652</v>
      </c>
      <c r="P21" s="220" t="e">
        <f>VLOOKUP(J21,'SYMM  Code upgrade'!A:W,8,0)</f>
        <v>#N/A</v>
      </c>
      <c r="Q21" s="220" t="e">
        <f>VLOOKUP(J21,'SYMM  Code upgrade'!A:J,10,0)</f>
        <v>#N/A</v>
      </c>
      <c r="R21" s="220"/>
      <c r="S21" s="219" t="s">
        <v>967</v>
      </c>
      <c r="T21" s="216" t="s">
        <v>968</v>
      </c>
      <c r="U21" s="216" t="str">
        <f>LEFT(K21, 5)</f>
        <v>T3-E1</v>
      </c>
      <c r="V21" s="221" t="s">
        <v>94</v>
      </c>
      <c r="W21" s="221" t="s">
        <v>42</v>
      </c>
      <c r="X21" s="221" t="s">
        <v>1101</v>
      </c>
      <c r="Y21" s="221" t="s">
        <v>1092</v>
      </c>
      <c r="Z21" s="222" t="s">
        <v>1107</v>
      </c>
      <c r="AA21" s="221">
        <v>16724</v>
      </c>
      <c r="AB21" s="223">
        <v>104</v>
      </c>
      <c r="AC21" s="223">
        <v>8</v>
      </c>
      <c r="AD21" s="223">
        <v>94</v>
      </c>
      <c r="AE21" s="223">
        <v>0</v>
      </c>
      <c r="AF21" s="223">
        <v>10</v>
      </c>
      <c r="AG21" s="223">
        <v>0</v>
      </c>
      <c r="AH21" s="223">
        <v>0</v>
      </c>
      <c r="AI21" s="223">
        <v>0</v>
      </c>
      <c r="AJ21" s="223">
        <v>0</v>
      </c>
      <c r="AK21" s="223">
        <v>0</v>
      </c>
      <c r="AL21" s="223">
        <v>0</v>
      </c>
      <c r="AM21" s="223">
        <v>0</v>
      </c>
      <c r="AN21" s="160" t="s">
        <v>44</v>
      </c>
      <c r="AO21" s="224" t="s">
        <v>44</v>
      </c>
      <c r="AP21" s="225">
        <v>16</v>
      </c>
      <c r="AQ21" s="225" t="s">
        <v>44</v>
      </c>
      <c r="AR21" s="225" t="s">
        <v>44</v>
      </c>
      <c r="AS21" s="225" t="s">
        <v>44</v>
      </c>
      <c r="AT21" s="225" t="s">
        <v>44</v>
      </c>
      <c r="AU21" s="225" t="s">
        <v>44</v>
      </c>
      <c r="AV21" s="221" t="s">
        <v>45</v>
      </c>
      <c r="AW21" s="221" t="s">
        <v>46</v>
      </c>
      <c r="AX21" s="221" t="s">
        <v>46</v>
      </c>
      <c r="AY21" s="216" t="s">
        <v>57</v>
      </c>
      <c r="AZ21" s="226" t="s">
        <v>1984</v>
      </c>
      <c r="BA21" s="227"/>
      <c r="BB21" s="227"/>
      <c r="BC21" s="218">
        <f>VLOOKUP(J21,ESRS!A:E,1,0)</f>
        <v>292600268</v>
      </c>
      <c r="BD21" s="218" t="s">
        <v>45</v>
      </c>
    </row>
    <row r="22" spans="1:56">
      <c r="A22" s="214" t="s">
        <v>105</v>
      </c>
      <c r="B22" s="215" t="s">
        <v>88</v>
      </c>
      <c r="C22" s="216" t="s">
        <v>88</v>
      </c>
      <c r="D22" s="215" t="s">
        <v>90</v>
      </c>
      <c r="E22" s="216" t="s">
        <v>1685</v>
      </c>
      <c r="F22" s="216" t="s">
        <v>49</v>
      </c>
      <c r="G22" s="216" t="s">
        <v>50</v>
      </c>
      <c r="H22" s="214" t="s">
        <v>1702</v>
      </c>
      <c r="I22" s="217">
        <f t="shared" si="1"/>
        <v>292600269</v>
      </c>
      <c r="J22" s="218">
        <v>292600269</v>
      </c>
      <c r="K22" s="215" t="s">
        <v>106</v>
      </c>
      <c r="L22" s="215" t="str">
        <f>VLOOKUP(J22,ESRS!A:E,5,0)</f>
        <v>172.19.232.40</v>
      </c>
      <c r="M22" s="219">
        <v>40032</v>
      </c>
      <c r="N22" s="219">
        <v>41670</v>
      </c>
      <c r="O22" s="219">
        <v>41670</v>
      </c>
      <c r="P22" s="220" t="e">
        <f>VLOOKUP(J22,'SYMM  Code upgrade'!A:W,8,0)</f>
        <v>#N/A</v>
      </c>
      <c r="Q22" s="220" t="e">
        <f>VLOOKUP(J22,'SYMM  Code upgrade'!A:J,10,0)</f>
        <v>#N/A</v>
      </c>
      <c r="R22" s="220"/>
      <c r="S22" s="219" t="s">
        <v>967</v>
      </c>
      <c r="T22" s="216" t="s">
        <v>968</v>
      </c>
      <c r="U22" s="216" t="str">
        <f>LEFT(K22, 5)</f>
        <v>IAD25</v>
      </c>
      <c r="V22" s="221" t="s">
        <v>94</v>
      </c>
      <c r="W22" s="221" t="s">
        <v>42</v>
      </c>
      <c r="X22" s="221" t="s">
        <v>1101</v>
      </c>
      <c r="Y22" s="221" t="s">
        <v>1092</v>
      </c>
      <c r="Z22" s="222" t="s">
        <v>1107</v>
      </c>
      <c r="AA22" s="221">
        <v>74464</v>
      </c>
      <c r="AB22" s="223">
        <v>394</v>
      </c>
      <c r="AC22" s="223">
        <v>10</v>
      </c>
      <c r="AD22" s="223">
        <v>284</v>
      </c>
      <c r="AE22" s="223">
        <v>0</v>
      </c>
      <c r="AF22" s="223">
        <v>110</v>
      </c>
      <c r="AG22" s="223">
        <v>0</v>
      </c>
      <c r="AH22" s="223">
        <v>0</v>
      </c>
      <c r="AI22" s="223">
        <v>0</v>
      </c>
      <c r="AJ22" s="223">
        <v>0</v>
      </c>
      <c r="AK22" s="223">
        <v>0</v>
      </c>
      <c r="AL22" s="223">
        <v>0</v>
      </c>
      <c r="AM22" s="223">
        <v>0</v>
      </c>
      <c r="AN22" s="160" t="s">
        <v>43</v>
      </c>
      <c r="AO22" s="224" t="s">
        <v>44</v>
      </c>
      <c r="AP22" s="225">
        <v>32</v>
      </c>
      <c r="AQ22" s="225" t="s">
        <v>44</v>
      </c>
      <c r="AR22" s="225" t="s">
        <v>44</v>
      </c>
      <c r="AS22" s="225" t="s">
        <v>44</v>
      </c>
      <c r="AT22" s="225" t="s">
        <v>44</v>
      </c>
      <c r="AU22" s="225" t="s">
        <v>44</v>
      </c>
      <c r="AV22" s="221" t="s">
        <v>45</v>
      </c>
      <c r="AW22" s="221" t="s">
        <v>46</v>
      </c>
      <c r="AX22" s="221" t="s">
        <v>46</v>
      </c>
      <c r="AY22" s="216" t="s">
        <v>57</v>
      </c>
      <c r="AZ22" s="226" t="s">
        <v>1984</v>
      </c>
      <c r="BA22" s="227"/>
      <c r="BB22" s="227"/>
      <c r="BC22" s="218">
        <f>VLOOKUP(J22,ESRS!A:E,1,0)</f>
        <v>292600269</v>
      </c>
      <c r="BD22" s="218" t="s">
        <v>45</v>
      </c>
    </row>
    <row r="23" spans="1:56">
      <c r="A23" s="214" t="s">
        <v>108</v>
      </c>
      <c r="B23" s="215" t="s">
        <v>88</v>
      </c>
      <c r="C23" s="216" t="s">
        <v>88</v>
      </c>
      <c r="D23" s="215" t="s">
        <v>95</v>
      </c>
      <c r="E23" s="216" t="s">
        <v>1685</v>
      </c>
      <c r="F23" s="216" t="s">
        <v>49</v>
      </c>
      <c r="G23" s="216" t="s">
        <v>50</v>
      </c>
      <c r="H23" s="214" t="s">
        <v>1702</v>
      </c>
      <c r="I23" s="217">
        <f t="shared" si="1"/>
        <v>292604047</v>
      </c>
      <c r="J23" s="218">
        <v>292604047</v>
      </c>
      <c r="K23" s="215" t="s">
        <v>109</v>
      </c>
      <c r="L23" s="215" t="str">
        <f>VLOOKUP(J23,ESRS!A:E,5,0)</f>
        <v>10.186.172.143</v>
      </c>
      <c r="M23" s="219">
        <v>41089</v>
      </c>
      <c r="N23" s="219">
        <v>42549</v>
      </c>
      <c r="O23" s="219">
        <v>42550</v>
      </c>
      <c r="P23" s="220" t="e">
        <f>VLOOKUP(J23,'SYMM  Code upgrade'!A:W,8,0)</f>
        <v>#N/A</v>
      </c>
      <c r="Q23" s="220" t="e">
        <f>VLOOKUP(J23,'SYMM  Code upgrade'!A:J,10,0)</f>
        <v>#N/A</v>
      </c>
      <c r="R23" s="220"/>
      <c r="S23" s="219" t="s">
        <v>967</v>
      </c>
      <c r="T23" s="216" t="s">
        <v>968</v>
      </c>
      <c r="U23" s="216" t="s">
        <v>1066</v>
      </c>
      <c r="V23" s="221" t="s">
        <v>94</v>
      </c>
      <c r="W23" s="221" t="s">
        <v>42</v>
      </c>
      <c r="X23" s="221" t="s">
        <v>1101</v>
      </c>
      <c r="Y23" s="221" t="s">
        <v>1092</v>
      </c>
      <c r="Z23" s="222" t="s">
        <v>1107</v>
      </c>
      <c r="AA23" s="221">
        <v>147600</v>
      </c>
      <c r="AB23" s="223">
        <v>328</v>
      </c>
      <c r="AC23" s="223">
        <v>8</v>
      </c>
      <c r="AD23" s="223">
        <v>0</v>
      </c>
      <c r="AE23" s="223">
        <v>0</v>
      </c>
      <c r="AF23" s="223">
        <v>0</v>
      </c>
      <c r="AG23" s="223">
        <v>0</v>
      </c>
      <c r="AH23" s="223">
        <v>328</v>
      </c>
      <c r="AI23" s="223">
        <v>0</v>
      </c>
      <c r="AJ23" s="223">
        <v>0</v>
      </c>
      <c r="AK23" s="223">
        <v>0</v>
      </c>
      <c r="AL23" s="223">
        <v>0</v>
      </c>
      <c r="AM23" s="223">
        <v>0</v>
      </c>
      <c r="AN23" s="160" t="s">
        <v>43</v>
      </c>
      <c r="AO23" s="224" t="s">
        <v>44</v>
      </c>
      <c r="AP23" s="225">
        <v>32</v>
      </c>
      <c r="AQ23" s="225" t="s">
        <v>44</v>
      </c>
      <c r="AR23" s="225" t="s">
        <v>44</v>
      </c>
      <c r="AS23" s="225" t="s">
        <v>44</v>
      </c>
      <c r="AT23" s="225" t="s">
        <v>44</v>
      </c>
      <c r="AU23" s="225" t="s">
        <v>44</v>
      </c>
      <c r="AV23" s="221" t="s">
        <v>45</v>
      </c>
      <c r="AW23" s="221" t="s">
        <v>46</v>
      </c>
      <c r="AX23" s="221" t="s">
        <v>46</v>
      </c>
      <c r="AY23" s="216" t="s">
        <v>57</v>
      </c>
      <c r="AZ23" s="226" t="s">
        <v>1984</v>
      </c>
      <c r="BA23" s="227"/>
      <c r="BB23" s="227"/>
      <c r="BC23" s="218">
        <f>VLOOKUP(J23,ESRS!A:E,1,0)</f>
        <v>292604047</v>
      </c>
      <c r="BD23" s="218" t="s">
        <v>45</v>
      </c>
    </row>
    <row r="24" spans="1:56">
      <c r="A24" s="214" t="s">
        <v>110</v>
      </c>
      <c r="B24" s="215" t="s">
        <v>88</v>
      </c>
      <c r="C24" s="216" t="s">
        <v>88</v>
      </c>
      <c r="D24" s="215" t="s">
        <v>95</v>
      </c>
      <c r="E24" s="216" t="s">
        <v>1685</v>
      </c>
      <c r="F24" s="216" t="s">
        <v>49</v>
      </c>
      <c r="G24" s="216" t="s">
        <v>50</v>
      </c>
      <c r="H24" s="214" t="s">
        <v>1702</v>
      </c>
      <c r="I24" s="217">
        <f t="shared" si="1"/>
        <v>292604132</v>
      </c>
      <c r="J24" s="218">
        <v>292604132</v>
      </c>
      <c r="K24" s="215" t="s">
        <v>111</v>
      </c>
      <c r="L24" s="215" t="str">
        <f>VLOOKUP(J24,ESRS!A:E,5,0)</f>
        <v>10.186.172.149</v>
      </c>
      <c r="M24" s="219">
        <v>41108</v>
      </c>
      <c r="N24" s="219">
        <v>42568</v>
      </c>
      <c r="O24" s="219">
        <v>42569</v>
      </c>
      <c r="P24" s="220" t="e">
        <f>VLOOKUP(J24,'SYMM  Code upgrade'!A:W,8,0)</f>
        <v>#N/A</v>
      </c>
      <c r="Q24" s="220" t="e">
        <f>VLOOKUP(J24,'SYMM  Code upgrade'!A:J,10,0)</f>
        <v>#N/A</v>
      </c>
      <c r="R24" s="220"/>
      <c r="S24" s="219" t="s">
        <v>967</v>
      </c>
      <c r="T24" s="216" t="s">
        <v>968</v>
      </c>
      <c r="U24" s="216" t="s">
        <v>1066</v>
      </c>
      <c r="V24" s="221" t="s">
        <v>94</v>
      </c>
      <c r="W24" s="221" t="s">
        <v>42</v>
      </c>
      <c r="X24" s="221" t="s">
        <v>1101</v>
      </c>
      <c r="Y24" s="221" t="s">
        <v>1092</v>
      </c>
      <c r="Z24" s="222" t="s">
        <v>1107</v>
      </c>
      <c r="AA24" s="221">
        <v>442800</v>
      </c>
      <c r="AB24" s="223">
        <v>984</v>
      </c>
      <c r="AC24" s="223">
        <v>24</v>
      </c>
      <c r="AD24" s="223">
        <v>0</v>
      </c>
      <c r="AE24" s="223">
        <v>0</v>
      </c>
      <c r="AF24" s="223">
        <v>0</v>
      </c>
      <c r="AG24" s="223">
        <v>0</v>
      </c>
      <c r="AH24" s="223">
        <v>984</v>
      </c>
      <c r="AI24" s="223">
        <v>0</v>
      </c>
      <c r="AJ24" s="223">
        <v>0</v>
      </c>
      <c r="AK24" s="223">
        <v>0</v>
      </c>
      <c r="AL24" s="223">
        <v>0</v>
      </c>
      <c r="AM24" s="223">
        <v>0</v>
      </c>
      <c r="AN24" s="160" t="s">
        <v>43</v>
      </c>
      <c r="AO24" s="224" t="s">
        <v>44</v>
      </c>
      <c r="AP24" s="225">
        <v>32</v>
      </c>
      <c r="AQ24" s="225" t="s">
        <v>44</v>
      </c>
      <c r="AR24" s="225" t="s">
        <v>44</v>
      </c>
      <c r="AS24" s="225" t="s">
        <v>44</v>
      </c>
      <c r="AT24" s="225" t="s">
        <v>44</v>
      </c>
      <c r="AU24" s="225" t="s">
        <v>44</v>
      </c>
      <c r="AV24" s="221" t="s">
        <v>45</v>
      </c>
      <c r="AW24" s="221" t="s">
        <v>46</v>
      </c>
      <c r="AX24" s="221" t="s">
        <v>46</v>
      </c>
      <c r="AY24" s="216" t="s">
        <v>57</v>
      </c>
      <c r="AZ24" s="226" t="s">
        <v>1984</v>
      </c>
      <c r="BA24" s="227"/>
      <c r="BB24" s="227"/>
      <c r="BC24" s="218">
        <f>VLOOKUP(J24,ESRS!A:E,1,0)</f>
        <v>292604132</v>
      </c>
      <c r="BD24" s="218" t="s">
        <v>45</v>
      </c>
    </row>
    <row r="25" spans="1:56">
      <c r="A25" s="231" t="s">
        <v>112</v>
      </c>
      <c r="B25" s="215" t="s">
        <v>88</v>
      </c>
      <c r="C25" s="216" t="s">
        <v>88</v>
      </c>
      <c r="D25" s="215" t="s">
        <v>95</v>
      </c>
      <c r="E25" s="216" t="s">
        <v>1685</v>
      </c>
      <c r="F25" s="216" t="s">
        <v>49</v>
      </c>
      <c r="G25" s="216" t="s">
        <v>50</v>
      </c>
      <c r="H25" s="214" t="s">
        <v>1704</v>
      </c>
      <c r="I25" s="217">
        <f t="shared" si="1"/>
        <v>295700517</v>
      </c>
      <c r="J25" s="232">
        <v>295700517</v>
      </c>
      <c r="K25" s="238" t="s">
        <v>113</v>
      </c>
      <c r="L25" s="238" t="s">
        <v>114</v>
      </c>
      <c r="M25" s="234">
        <v>41539</v>
      </c>
      <c r="N25" s="234">
        <v>42999</v>
      </c>
      <c r="O25" s="234">
        <v>43000</v>
      </c>
      <c r="P25" s="220" t="e">
        <f>VLOOKUP(J25,'SYMM  Code upgrade'!A:W,8,0)</f>
        <v>#N/A</v>
      </c>
      <c r="Q25" s="220" t="e">
        <f>VLOOKUP(J25,'SYMM  Code upgrade'!A:J,10,0)</f>
        <v>#N/A</v>
      </c>
      <c r="R25" s="220"/>
      <c r="S25" s="219" t="s">
        <v>967</v>
      </c>
      <c r="T25" s="216" t="s">
        <v>968</v>
      </c>
      <c r="U25" s="216" t="s">
        <v>1067</v>
      </c>
      <c r="V25" s="221" t="s">
        <v>94</v>
      </c>
      <c r="W25" s="221" t="s">
        <v>42</v>
      </c>
      <c r="X25" s="221" t="s">
        <v>1101</v>
      </c>
      <c r="Y25" s="221" t="s">
        <v>1092</v>
      </c>
      <c r="Z25" s="222" t="s">
        <v>1107</v>
      </c>
      <c r="AA25" s="221">
        <v>294000</v>
      </c>
      <c r="AB25" s="223">
        <v>490</v>
      </c>
      <c r="AC25" s="223">
        <v>10</v>
      </c>
      <c r="AD25" s="223">
        <v>0</v>
      </c>
      <c r="AE25" s="223">
        <v>0</v>
      </c>
      <c r="AF25" s="223">
        <v>0</v>
      </c>
      <c r="AG25" s="223">
        <v>0</v>
      </c>
      <c r="AH25" s="223">
        <v>0</v>
      </c>
      <c r="AI25" s="223">
        <v>490</v>
      </c>
      <c r="AJ25" s="223">
        <v>0</v>
      </c>
      <c r="AK25" s="223">
        <v>0</v>
      </c>
      <c r="AL25" s="223">
        <v>0</v>
      </c>
      <c r="AM25" s="223">
        <v>0</v>
      </c>
      <c r="AN25" s="160" t="s">
        <v>56</v>
      </c>
      <c r="AO25" s="224" t="s">
        <v>44</v>
      </c>
      <c r="AP25" s="225">
        <v>48</v>
      </c>
      <c r="AQ25" s="225" t="s">
        <v>44</v>
      </c>
      <c r="AR25" s="225" t="s">
        <v>44</v>
      </c>
      <c r="AS25" s="225" t="s">
        <v>44</v>
      </c>
      <c r="AT25" s="225" t="s">
        <v>44</v>
      </c>
      <c r="AU25" s="225" t="s">
        <v>44</v>
      </c>
      <c r="AV25" s="221" t="s">
        <v>45</v>
      </c>
      <c r="AW25" s="221" t="s">
        <v>46</v>
      </c>
      <c r="AX25" s="221" t="s">
        <v>46</v>
      </c>
      <c r="AY25" s="216" t="s">
        <v>57</v>
      </c>
      <c r="AZ25" s="226" t="s">
        <v>1984</v>
      </c>
      <c r="BA25" s="227"/>
      <c r="BB25" s="227"/>
      <c r="BC25" s="218">
        <f>VLOOKUP(J25,ESRS!A:E,1,0)</f>
        <v>295700517</v>
      </c>
      <c r="BD25" s="218" t="s">
        <v>45</v>
      </c>
    </row>
    <row r="26" spans="1:56">
      <c r="A26" s="231" t="s">
        <v>115</v>
      </c>
      <c r="B26" s="215" t="s">
        <v>88</v>
      </c>
      <c r="C26" s="216" t="s">
        <v>88</v>
      </c>
      <c r="D26" s="215" t="s">
        <v>95</v>
      </c>
      <c r="E26" s="216" t="s">
        <v>1685</v>
      </c>
      <c r="F26" s="216" t="s">
        <v>49</v>
      </c>
      <c r="G26" s="216" t="s">
        <v>50</v>
      </c>
      <c r="H26" s="214" t="s">
        <v>1704</v>
      </c>
      <c r="I26" s="217">
        <f t="shared" si="1"/>
        <v>295700527</v>
      </c>
      <c r="J26" s="232">
        <v>295700527</v>
      </c>
      <c r="K26" s="238" t="s">
        <v>116</v>
      </c>
      <c r="L26" s="238" t="s">
        <v>117</v>
      </c>
      <c r="M26" s="234">
        <v>41539</v>
      </c>
      <c r="N26" s="234">
        <v>42999</v>
      </c>
      <c r="O26" s="234">
        <v>43000</v>
      </c>
      <c r="P26" s="220" t="e">
        <f>VLOOKUP(J26,'SYMM  Code upgrade'!A:W,8,0)</f>
        <v>#N/A</v>
      </c>
      <c r="Q26" s="220" t="e">
        <f>VLOOKUP(J26,'SYMM  Code upgrade'!A:J,10,0)</f>
        <v>#N/A</v>
      </c>
      <c r="R26" s="220"/>
      <c r="S26" s="219" t="s">
        <v>967</v>
      </c>
      <c r="T26" s="216" t="s">
        <v>968</v>
      </c>
      <c r="U26" s="216" t="s">
        <v>1067</v>
      </c>
      <c r="V26" s="221" t="s">
        <v>94</v>
      </c>
      <c r="W26" s="221" t="s">
        <v>42</v>
      </c>
      <c r="X26" s="221" t="s">
        <v>1101</v>
      </c>
      <c r="Y26" s="221" t="s">
        <v>1092</v>
      </c>
      <c r="Z26" s="222" t="s">
        <v>1107</v>
      </c>
      <c r="AA26" s="221">
        <v>294000</v>
      </c>
      <c r="AB26" s="223">
        <v>490</v>
      </c>
      <c r="AC26" s="223">
        <v>10</v>
      </c>
      <c r="AD26" s="223">
        <v>0</v>
      </c>
      <c r="AE26" s="223">
        <v>0</v>
      </c>
      <c r="AF26" s="223">
        <v>0</v>
      </c>
      <c r="AG26" s="223">
        <v>0</v>
      </c>
      <c r="AH26" s="223">
        <v>0</v>
      </c>
      <c r="AI26" s="223">
        <v>490</v>
      </c>
      <c r="AJ26" s="223">
        <v>0</v>
      </c>
      <c r="AK26" s="223">
        <v>0</v>
      </c>
      <c r="AL26" s="223">
        <v>0</v>
      </c>
      <c r="AM26" s="223">
        <v>0</v>
      </c>
      <c r="AN26" s="160" t="s">
        <v>56</v>
      </c>
      <c r="AO26" s="224" t="s">
        <v>44</v>
      </c>
      <c r="AP26" s="225">
        <v>48</v>
      </c>
      <c r="AQ26" s="225" t="s">
        <v>44</v>
      </c>
      <c r="AR26" s="225" t="s">
        <v>44</v>
      </c>
      <c r="AS26" s="225" t="s">
        <v>44</v>
      </c>
      <c r="AT26" s="225" t="s">
        <v>44</v>
      </c>
      <c r="AU26" s="225" t="s">
        <v>44</v>
      </c>
      <c r="AV26" s="221" t="s">
        <v>45</v>
      </c>
      <c r="AW26" s="221" t="s">
        <v>46</v>
      </c>
      <c r="AX26" s="221" t="s">
        <v>46</v>
      </c>
      <c r="AY26" s="216" t="s">
        <v>57</v>
      </c>
      <c r="AZ26" s="226" t="s">
        <v>1984</v>
      </c>
      <c r="BA26" s="227"/>
      <c r="BB26" s="227"/>
      <c r="BC26" s="218">
        <f>VLOOKUP(J26,ESRS!A:E,1,0)</f>
        <v>295700527</v>
      </c>
      <c r="BD26" s="218" t="s">
        <v>45</v>
      </c>
    </row>
    <row r="27" spans="1:56">
      <c r="A27" s="214" t="s">
        <v>118</v>
      </c>
      <c r="B27" s="215" t="s">
        <v>88</v>
      </c>
      <c r="C27" s="216" t="s">
        <v>88</v>
      </c>
      <c r="D27" s="215" t="s">
        <v>90</v>
      </c>
      <c r="E27" s="216" t="s">
        <v>1685</v>
      </c>
      <c r="F27" s="216" t="s">
        <v>49</v>
      </c>
      <c r="G27" s="216" t="s">
        <v>50</v>
      </c>
      <c r="H27" s="214" t="s">
        <v>1702</v>
      </c>
      <c r="I27" s="217">
        <f t="shared" si="1"/>
        <v>492600105</v>
      </c>
      <c r="J27" s="218">
        <v>492600105</v>
      </c>
      <c r="K27" s="215" t="s">
        <v>119</v>
      </c>
      <c r="L27" s="215" t="str">
        <f>VLOOKUP(J27,ESRS!A:E,5,0)</f>
        <v>172.19.234.16</v>
      </c>
      <c r="M27" s="219">
        <v>40714</v>
      </c>
      <c r="N27" s="219">
        <v>42174</v>
      </c>
      <c r="O27" s="219">
        <v>42175</v>
      </c>
      <c r="P27" s="220" t="e">
        <f>VLOOKUP(J27,'SYMM  Code upgrade'!A:W,8,0)</f>
        <v>#N/A</v>
      </c>
      <c r="Q27" s="220" t="e">
        <f>VLOOKUP(J27,'SYMM  Code upgrade'!A:J,10,0)</f>
        <v>#N/A</v>
      </c>
      <c r="R27" s="220"/>
      <c r="S27" s="219" t="s">
        <v>967</v>
      </c>
      <c r="T27" s="216" t="s">
        <v>968</v>
      </c>
      <c r="U27" s="216" t="str">
        <f>LEFT(K27, 5)</f>
        <v>IAD22</v>
      </c>
      <c r="V27" s="221" t="s">
        <v>94</v>
      </c>
      <c r="W27" s="221" t="s">
        <v>42</v>
      </c>
      <c r="X27" s="221" t="s">
        <v>1101</v>
      </c>
      <c r="Y27" s="221" t="s">
        <v>1092</v>
      </c>
      <c r="Z27" s="222" t="s">
        <v>1107</v>
      </c>
      <c r="AA27" s="221">
        <v>208700</v>
      </c>
      <c r="AB27" s="223">
        <v>471</v>
      </c>
      <c r="AC27" s="223">
        <v>11</v>
      </c>
      <c r="AD27" s="223">
        <v>0</v>
      </c>
      <c r="AE27" s="223">
        <v>13</v>
      </c>
      <c r="AF27" s="223">
        <v>0</v>
      </c>
      <c r="AG27" s="223">
        <v>0</v>
      </c>
      <c r="AH27" s="223">
        <v>458</v>
      </c>
      <c r="AI27" s="223">
        <v>0</v>
      </c>
      <c r="AJ27" s="223">
        <v>0</v>
      </c>
      <c r="AK27" s="223">
        <v>0</v>
      </c>
      <c r="AL27" s="223">
        <v>0</v>
      </c>
      <c r="AM27" s="223">
        <v>0</v>
      </c>
      <c r="AN27" s="160" t="s">
        <v>66</v>
      </c>
      <c r="AO27" s="224" t="s">
        <v>44</v>
      </c>
      <c r="AP27" s="225">
        <v>32</v>
      </c>
      <c r="AQ27" s="225" t="s">
        <v>44</v>
      </c>
      <c r="AR27" s="225" t="s">
        <v>44</v>
      </c>
      <c r="AS27" s="225" t="s">
        <v>44</v>
      </c>
      <c r="AT27" s="225" t="s">
        <v>44</v>
      </c>
      <c r="AU27" s="225" t="s">
        <v>44</v>
      </c>
      <c r="AV27" s="221" t="s">
        <v>45</v>
      </c>
      <c r="AW27" s="221" t="s">
        <v>46</v>
      </c>
      <c r="AX27" s="221" t="s">
        <v>46</v>
      </c>
      <c r="AY27" s="216" t="s">
        <v>57</v>
      </c>
      <c r="AZ27" s="226" t="s">
        <v>1984</v>
      </c>
      <c r="BA27" s="227"/>
      <c r="BB27" s="227"/>
      <c r="BC27" s="218">
        <f>VLOOKUP(J27,ESRS!A:E,1,0)</f>
        <v>492600105</v>
      </c>
      <c r="BD27" s="218" t="s">
        <v>45</v>
      </c>
    </row>
    <row r="28" spans="1:56">
      <c r="A28" s="214" t="s">
        <v>120</v>
      </c>
      <c r="B28" s="215" t="s">
        <v>88</v>
      </c>
      <c r="C28" s="216" t="s">
        <v>88</v>
      </c>
      <c r="D28" s="215" t="s">
        <v>90</v>
      </c>
      <c r="E28" s="216" t="s">
        <v>1685</v>
      </c>
      <c r="F28" s="216" t="s">
        <v>49</v>
      </c>
      <c r="G28" s="216" t="s">
        <v>50</v>
      </c>
      <c r="H28" s="214" t="s">
        <v>1702</v>
      </c>
      <c r="I28" s="217">
        <f t="shared" si="1"/>
        <v>492600106</v>
      </c>
      <c r="J28" s="218">
        <v>492600106</v>
      </c>
      <c r="K28" s="215" t="s">
        <v>121</v>
      </c>
      <c r="L28" s="215" t="str">
        <f>VLOOKUP(J28,ESRS!A:E,5,0)</f>
        <v>172.19.233.34</v>
      </c>
      <c r="M28" s="219">
        <v>40714</v>
      </c>
      <c r="N28" s="219">
        <v>42174</v>
      </c>
      <c r="O28" s="219">
        <v>42175</v>
      </c>
      <c r="P28" s="220" t="e">
        <f>VLOOKUP(J28,'SYMM  Code upgrade'!A:W,8,0)</f>
        <v>#N/A</v>
      </c>
      <c r="Q28" s="220" t="e">
        <f>VLOOKUP(J28,'SYMM  Code upgrade'!A:J,10,0)</f>
        <v>#N/A</v>
      </c>
      <c r="R28" s="220"/>
      <c r="S28" s="219" t="s">
        <v>967</v>
      </c>
      <c r="T28" s="216" t="s">
        <v>968</v>
      </c>
      <c r="U28" s="216" t="str">
        <f>LEFT(K28, 5)</f>
        <v>IAD27</v>
      </c>
      <c r="V28" s="221" t="s">
        <v>94</v>
      </c>
      <c r="W28" s="221" t="s">
        <v>42</v>
      </c>
      <c r="X28" s="221" t="s">
        <v>1101</v>
      </c>
      <c r="Y28" s="221" t="s">
        <v>1092</v>
      </c>
      <c r="Z28" s="222" t="s">
        <v>1107</v>
      </c>
      <c r="AA28" s="221">
        <v>266400</v>
      </c>
      <c r="AB28" s="223">
        <v>592</v>
      </c>
      <c r="AC28" s="223">
        <v>16</v>
      </c>
      <c r="AD28" s="223">
        <v>0</v>
      </c>
      <c r="AE28" s="223">
        <v>0</v>
      </c>
      <c r="AF28" s="223">
        <v>0</v>
      </c>
      <c r="AG28" s="223">
        <v>0</v>
      </c>
      <c r="AH28" s="223">
        <v>592</v>
      </c>
      <c r="AI28" s="223">
        <v>0</v>
      </c>
      <c r="AJ28" s="223">
        <v>0</v>
      </c>
      <c r="AK28" s="223">
        <v>0</v>
      </c>
      <c r="AL28" s="223">
        <v>0</v>
      </c>
      <c r="AM28" s="223">
        <v>0</v>
      </c>
      <c r="AN28" s="160" t="s">
        <v>81</v>
      </c>
      <c r="AO28" s="224" t="s">
        <v>44</v>
      </c>
      <c r="AP28" s="225">
        <v>32</v>
      </c>
      <c r="AQ28" s="225" t="s">
        <v>44</v>
      </c>
      <c r="AR28" s="225" t="s">
        <v>44</v>
      </c>
      <c r="AS28" s="225" t="s">
        <v>44</v>
      </c>
      <c r="AT28" s="225" t="s">
        <v>44</v>
      </c>
      <c r="AU28" s="225" t="s">
        <v>44</v>
      </c>
      <c r="AV28" s="221" t="s">
        <v>45</v>
      </c>
      <c r="AW28" s="221" t="s">
        <v>46</v>
      </c>
      <c r="AX28" s="221" t="s">
        <v>46</v>
      </c>
      <c r="AY28" s="216" t="s">
        <v>57</v>
      </c>
      <c r="AZ28" s="226" t="s">
        <v>1984</v>
      </c>
      <c r="BA28" s="227"/>
      <c r="BB28" s="227"/>
      <c r="BC28" s="218">
        <f>VLOOKUP(J28,ESRS!A:E,1,0)</f>
        <v>492600106</v>
      </c>
      <c r="BD28" s="218" t="s">
        <v>45</v>
      </c>
    </row>
    <row r="29" spans="1:56">
      <c r="A29" s="214" t="s">
        <v>122</v>
      </c>
      <c r="B29" s="215" t="s">
        <v>88</v>
      </c>
      <c r="C29" s="216" t="s">
        <v>88</v>
      </c>
      <c r="D29" s="215" t="s">
        <v>95</v>
      </c>
      <c r="E29" s="216" t="s">
        <v>1685</v>
      </c>
      <c r="F29" s="216" t="s">
        <v>49</v>
      </c>
      <c r="G29" s="216" t="s">
        <v>50</v>
      </c>
      <c r="H29" s="214" t="s">
        <v>1702</v>
      </c>
      <c r="I29" s="217">
        <f t="shared" si="1"/>
        <v>492600150</v>
      </c>
      <c r="J29" s="218">
        <v>492600150</v>
      </c>
      <c r="K29" s="215" t="s">
        <v>123</v>
      </c>
      <c r="L29" s="215" t="s">
        <v>1063</v>
      </c>
      <c r="M29" s="219">
        <v>40793</v>
      </c>
      <c r="N29" s="219">
        <v>42253</v>
      </c>
      <c r="O29" s="219">
        <v>42254</v>
      </c>
      <c r="P29" s="220" t="e">
        <f>VLOOKUP(J29,'SYMM  Code upgrade'!A:W,8,0)</f>
        <v>#N/A</v>
      </c>
      <c r="Q29" s="220" t="e">
        <f>VLOOKUP(J29,'SYMM  Code upgrade'!A:J,10,0)</f>
        <v>#N/A</v>
      </c>
      <c r="R29" s="220"/>
      <c r="S29" s="219" t="s">
        <v>967</v>
      </c>
      <c r="T29" s="216" t="s">
        <v>968</v>
      </c>
      <c r="U29" s="216" t="s">
        <v>1066</v>
      </c>
      <c r="V29" s="221" t="s">
        <v>94</v>
      </c>
      <c r="W29" s="221" t="s">
        <v>42</v>
      </c>
      <c r="X29" s="221" t="s">
        <v>1101</v>
      </c>
      <c r="Y29" s="221" t="s">
        <v>1092</v>
      </c>
      <c r="Z29" s="222" t="s">
        <v>1107</v>
      </c>
      <c r="AA29" s="221">
        <v>150200</v>
      </c>
      <c r="AB29" s="223">
        <v>341</v>
      </c>
      <c r="AC29" s="223">
        <v>9</v>
      </c>
      <c r="AD29" s="223">
        <v>0</v>
      </c>
      <c r="AE29" s="223">
        <v>13</v>
      </c>
      <c r="AF29" s="223">
        <v>0</v>
      </c>
      <c r="AG29" s="223">
        <v>0</v>
      </c>
      <c r="AH29" s="223">
        <v>328</v>
      </c>
      <c r="AI29" s="223">
        <v>0</v>
      </c>
      <c r="AJ29" s="223">
        <v>0</v>
      </c>
      <c r="AK29" s="223">
        <v>0</v>
      </c>
      <c r="AL29" s="223">
        <v>0</v>
      </c>
      <c r="AM29" s="223">
        <v>0</v>
      </c>
      <c r="AN29" s="160" t="s">
        <v>43</v>
      </c>
      <c r="AO29" s="224" t="s">
        <v>44</v>
      </c>
      <c r="AP29" s="225">
        <v>32</v>
      </c>
      <c r="AQ29" s="225" t="s">
        <v>44</v>
      </c>
      <c r="AR29" s="225" t="s">
        <v>44</v>
      </c>
      <c r="AS29" s="225" t="s">
        <v>44</v>
      </c>
      <c r="AT29" s="225" t="s">
        <v>44</v>
      </c>
      <c r="AU29" s="225" t="s">
        <v>44</v>
      </c>
      <c r="AV29" s="221" t="s">
        <v>45</v>
      </c>
      <c r="AW29" s="221" t="s">
        <v>46</v>
      </c>
      <c r="AX29" s="221" t="s">
        <v>46</v>
      </c>
      <c r="AY29" s="216" t="s">
        <v>57</v>
      </c>
      <c r="AZ29" s="226" t="s">
        <v>1984</v>
      </c>
      <c r="BA29" s="227"/>
      <c r="BB29" s="227"/>
      <c r="BC29" s="218">
        <f>VLOOKUP(J29,ESRS!A:E,1,0)</f>
        <v>492600150</v>
      </c>
      <c r="BD29" s="218" t="s">
        <v>45</v>
      </c>
    </row>
    <row r="30" spans="1:56">
      <c r="A30" s="214" t="s">
        <v>124</v>
      </c>
      <c r="B30" s="235" t="s">
        <v>88</v>
      </c>
      <c r="C30" s="216" t="s">
        <v>88</v>
      </c>
      <c r="D30" s="215" t="s">
        <v>95</v>
      </c>
      <c r="E30" s="216" t="s">
        <v>1685</v>
      </c>
      <c r="F30" s="216" t="s">
        <v>49</v>
      </c>
      <c r="G30" s="216" t="s">
        <v>50</v>
      </c>
      <c r="H30" s="214" t="s">
        <v>1704</v>
      </c>
      <c r="I30" s="217">
        <v>492600392</v>
      </c>
      <c r="J30" s="218">
        <v>492600392</v>
      </c>
      <c r="K30" s="215" t="s">
        <v>125</v>
      </c>
      <c r="L30" s="215" t="s">
        <v>1050</v>
      </c>
      <c r="M30" s="219">
        <v>41401</v>
      </c>
      <c r="N30" s="219">
        <v>42832</v>
      </c>
      <c r="O30" s="219">
        <v>42862</v>
      </c>
      <c r="P30" s="220" t="e">
        <f>VLOOKUP(J30,'SYMM  Code upgrade'!A:W,8,0)</f>
        <v>#N/A</v>
      </c>
      <c r="Q30" s="220" t="e">
        <f>VLOOKUP(J30,'SYMM  Code upgrade'!A:J,10,0)</f>
        <v>#N/A</v>
      </c>
      <c r="R30" s="220"/>
      <c r="S30" s="219" t="s">
        <v>967</v>
      </c>
      <c r="T30" s="216" t="s">
        <v>968</v>
      </c>
      <c r="U30" s="216" t="s">
        <v>1067</v>
      </c>
      <c r="V30" s="221" t="s">
        <v>94</v>
      </c>
      <c r="W30" s="221" t="s">
        <v>42</v>
      </c>
      <c r="X30" s="221" t="s">
        <v>1101</v>
      </c>
      <c r="Y30" s="221" t="s">
        <v>1092</v>
      </c>
      <c r="Z30" s="222" t="s">
        <v>1107</v>
      </c>
      <c r="AA30" s="221">
        <v>218400</v>
      </c>
      <c r="AB30" s="223">
        <v>728</v>
      </c>
      <c r="AC30" s="223">
        <v>24</v>
      </c>
      <c r="AD30" s="223">
        <v>0</v>
      </c>
      <c r="AE30" s="223">
        <v>0</v>
      </c>
      <c r="AF30" s="223">
        <v>728</v>
      </c>
      <c r="AG30" s="223">
        <v>0</v>
      </c>
      <c r="AH30" s="223">
        <v>0</v>
      </c>
      <c r="AI30" s="223">
        <v>0</v>
      </c>
      <c r="AJ30" s="223">
        <v>0</v>
      </c>
      <c r="AK30" s="223">
        <v>0</v>
      </c>
      <c r="AL30" s="223">
        <v>0</v>
      </c>
      <c r="AM30" s="223">
        <v>0</v>
      </c>
      <c r="AN30" s="160" t="s">
        <v>56</v>
      </c>
      <c r="AO30" s="224" t="s">
        <v>44</v>
      </c>
      <c r="AP30" s="225">
        <v>48</v>
      </c>
      <c r="AQ30" s="225" t="s">
        <v>44</v>
      </c>
      <c r="AR30" s="225" t="s">
        <v>44</v>
      </c>
      <c r="AS30" s="225" t="s">
        <v>44</v>
      </c>
      <c r="AT30" s="225" t="s">
        <v>44</v>
      </c>
      <c r="AU30" s="225" t="s">
        <v>44</v>
      </c>
      <c r="AV30" s="221" t="s">
        <v>45</v>
      </c>
      <c r="AW30" s="221" t="s">
        <v>46</v>
      </c>
      <c r="AX30" s="221" t="s">
        <v>46</v>
      </c>
      <c r="AY30" s="216" t="s">
        <v>57</v>
      </c>
      <c r="AZ30" s="226" t="s">
        <v>1984</v>
      </c>
      <c r="BA30" s="227"/>
      <c r="BB30" s="227"/>
      <c r="BC30" s="218">
        <f>VLOOKUP(J30,ESRS!A:E,1,0)</f>
        <v>492600392</v>
      </c>
      <c r="BD30" s="218" t="s">
        <v>45</v>
      </c>
    </row>
    <row r="31" spans="1:56">
      <c r="A31" s="214" t="s">
        <v>126</v>
      </c>
      <c r="B31" s="215" t="s">
        <v>88</v>
      </c>
      <c r="C31" s="216" t="s">
        <v>88</v>
      </c>
      <c r="D31" s="215" t="s">
        <v>90</v>
      </c>
      <c r="E31" s="216" t="s">
        <v>1685</v>
      </c>
      <c r="F31" s="216" t="s">
        <v>49</v>
      </c>
      <c r="G31" s="216" t="s">
        <v>50</v>
      </c>
      <c r="H31" s="214" t="s">
        <v>1702</v>
      </c>
      <c r="I31" s="217">
        <f>J31</f>
        <v>292603574</v>
      </c>
      <c r="J31" s="218">
        <v>292603574</v>
      </c>
      <c r="K31" s="215" t="s">
        <v>1073</v>
      </c>
      <c r="L31" s="215" t="str">
        <f>VLOOKUP(J31,ESRS!A:E,5,0)</f>
        <v>172.19.78.78</v>
      </c>
      <c r="M31" s="219">
        <v>41180</v>
      </c>
      <c r="N31" s="219">
        <v>42640</v>
      </c>
      <c r="O31" s="219">
        <v>42640</v>
      </c>
      <c r="P31" s="220" t="e">
        <f>VLOOKUP(J31,'SYMM  Code upgrade'!A:W,8,0)</f>
        <v>#N/A</v>
      </c>
      <c r="Q31" s="220" t="e">
        <f>VLOOKUP(J31,'SYMM  Code upgrade'!A:J,10,0)</f>
        <v>#N/A</v>
      </c>
      <c r="R31" s="220"/>
      <c r="S31" s="219" t="s">
        <v>967</v>
      </c>
      <c r="T31" s="216" t="s">
        <v>968</v>
      </c>
      <c r="U31" s="216" t="str">
        <f>LEFT(K31, 5)</f>
        <v>IAD23</v>
      </c>
      <c r="V31" s="221" t="s">
        <v>41</v>
      </c>
      <c r="W31" s="221" t="s">
        <v>127</v>
      </c>
      <c r="X31" s="221" t="s">
        <v>1101</v>
      </c>
      <c r="Y31" s="221" t="s">
        <v>1091</v>
      </c>
      <c r="Z31" s="222" t="s">
        <v>1107</v>
      </c>
      <c r="AA31" s="221">
        <v>97200</v>
      </c>
      <c r="AB31" s="223">
        <v>216</v>
      </c>
      <c r="AC31" s="223">
        <v>8</v>
      </c>
      <c r="AD31" s="223">
        <v>0</v>
      </c>
      <c r="AE31" s="223">
        <v>0</v>
      </c>
      <c r="AF31" s="223">
        <v>0</v>
      </c>
      <c r="AG31" s="223">
        <v>0</v>
      </c>
      <c r="AH31" s="223">
        <v>216</v>
      </c>
      <c r="AI31" s="223">
        <v>0</v>
      </c>
      <c r="AJ31" s="223">
        <v>0</v>
      </c>
      <c r="AK31" s="223">
        <v>0</v>
      </c>
      <c r="AL31" s="223">
        <v>0</v>
      </c>
      <c r="AM31" s="223">
        <v>0</v>
      </c>
      <c r="AN31" s="160" t="s">
        <v>43</v>
      </c>
      <c r="AO31" s="224" t="s">
        <v>44</v>
      </c>
      <c r="AP31" s="223">
        <v>16</v>
      </c>
      <c r="AQ31" s="225" t="s">
        <v>44</v>
      </c>
      <c r="AR31" s="225" t="s">
        <v>44</v>
      </c>
      <c r="AS31" s="225" t="s">
        <v>44</v>
      </c>
      <c r="AT31" s="225" t="s">
        <v>44</v>
      </c>
      <c r="AU31" s="225" t="s">
        <v>44</v>
      </c>
      <c r="AV31" s="221" t="s">
        <v>45</v>
      </c>
      <c r="AW31" s="221" t="s">
        <v>46</v>
      </c>
      <c r="AX31" s="221" t="s">
        <v>46</v>
      </c>
      <c r="AY31" s="216" t="s">
        <v>57</v>
      </c>
      <c r="AZ31" s="226" t="s">
        <v>1984</v>
      </c>
      <c r="BA31" s="227"/>
      <c r="BB31" s="227"/>
      <c r="BC31" s="218">
        <f>VLOOKUP(J31,ESRS!A:E,1,0)</f>
        <v>292603574</v>
      </c>
      <c r="BD31" s="218" t="s">
        <v>45</v>
      </c>
    </row>
    <row r="32" spans="1:56">
      <c r="A32" s="214" t="s">
        <v>128</v>
      </c>
      <c r="B32" s="215" t="s">
        <v>88</v>
      </c>
      <c r="C32" s="216" t="s">
        <v>88</v>
      </c>
      <c r="D32" s="215" t="s">
        <v>95</v>
      </c>
      <c r="E32" s="216" t="s">
        <v>1685</v>
      </c>
      <c r="F32" s="216" t="s">
        <v>49</v>
      </c>
      <c r="G32" s="216" t="s">
        <v>50</v>
      </c>
      <c r="H32" s="214" t="s">
        <v>1702</v>
      </c>
      <c r="I32" s="217">
        <f>J32</f>
        <v>292603609</v>
      </c>
      <c r="J32" s="218">
        <v>292603609</v>
      </c>
      <c r="K32" s="215" t="s">
        <v>129</v>
      </c>
      <c r="L32" s="215" t="str">
        <f>VLOOKUP(J32,ESRS!A:E,5,0)</f>
        <v>10.186.172.148</v>
      </c>
      <c r="M32" s="219">
        <v>41180</v>
      </c>
      <c r="N32" s="219">
        <v>42640</v>
      </c>
      <c r="O32" s="219">
        <v>42641</v>
      </c>
      <c r="P32" s="220" t="e">
        <f>VLOOKUP(J32,'SYMM  Code upgrade'!A:W,8,0)</f>
        <v>#N/A</v>
      </c>
      <c r="Q32" s="220" t="e">
        <f>VLOOKUP(J32,'SYMM  Code upgrade'!A:J,10,0)</f>
        <v>#N/A</v>
      </c>
      <c r="R32" s="220"/>
      <c r="S32" s="219" t="s">
        <v>967</v>
      </c>
      <c r="T32" s="216" t="s">
        <v>968</v>
      </c>
      <c r="U32" s="216" t="s">
        <v>1072</v>
      </c>
      <c r="V32" s="221" t="s">
        <v>94</v>
      </c>
      <c r="W32" s="221" t="s">
        <v>127</v>
      </c>
      <c r="X32" s="221" t="s">
        <v>1101</v>
      </c>
      <c r="Y32" s="221" t="s">
        <v>1091</v>
      </c>
      <c r="Z32" s="222" t="s">
        <v>1107</v>
      </c>
      <c r="AA32" s="221">
        <v>75600</v>
      </c>
      <c r="AB32" s="223">
        <v>168</v>
      </c>
      <c r="AC32" s="223">
        <v>8</v>
      </c>
      <c r="AD32" s="223">
        <v>0</v>
      </c>
      <c r="AE32" s="223">
        <v>0</v>
      </c>
      <c r="AF32" s="223">
        <v>0</v>
      </c>
      <c r="AG32" s="223">
        <v>0</v>
      </c>
      <c r="AH32" s="223">
        <v>168</v>
      </c>
      <c r="AI32" s="223">
        <v>0</v>
      </c>
      <c r="AJ32" s="223">
        <v>0</v>
      </c>
      <c r="AK32" s="223">
        <v>0</v>
      </c>
      <c r="AL32" s="223">
        <v>0</v>
      </c>
      <c r="AM32" s="223">
        <v>0</v>
      </c>
      <c r="AN32" s="160" t="s">
        <v>43</v>
      </c>
      <c r="AO32" s="224" t="s">
        <v>44</v>
      </c>
      <c r="AP32" s="223">
        <v>16</v>
      </c>
      <c r="AQ32" s="225" t="s">
        <v>44</v>
      </c>
      <c r="AR32" s="225" t="s">
        <v>44</v>
      </c>
      <c r="AS32" s="225" t="s">
        <v>44</v>
      </c>
      <c r="AT32" s="225" t="s">
        <v>44</v>
      </c>
      <c r="AU32" s="225" t="s">
        <v>44</v>
      </c>
      <c r="AV32" s="221" t="s">
        <v>45</v>
      </c>
      <c r="AW32" s="221" t="s">
        <v>46</v>
      </c>
      <c r="AX32" s="221" t="s">
        <v>46</v>
      </c>
      <c r="AY32" s="216" t="s">
        <v>57</v>
      </c>
      <c r="AZ32" s="226" t="s">
        <v>1984</v>
      </c>
      <c r="BA32" s="227"/>
      <c r="BB32" s="227"/>
      <c r="BC32" s="218">
        <f>VLOOKUP(J32,ESRS!A:E,1,0)</f>
        <v>292603609</v>
      </c>
      <c r="BD32" s="218" t="s">
        <v>45</v>
      </c>
    </row>
    <row r="33" spans="1:56">
      <c r="A33" s="214" t="s">
        <v>130</v>
      </c>
      <c r="B33" s="215" t="s">
        <v>88</v>
      </c>
      <c r="C33" s="216" t="s">
        <v>88</v>
      </c>
      <c r="D33" s="215" t="s">
        <v>90</v>
      </c>
      <c r="E33" s="216" t="s">
        <v>1685</v>
      </c>
      <c r="F33" s="216" t="s">
        <v>49</v>
      </c>
      <c r="G33" s="216" t="s">
        <v>50</v>
      </c>
      <c r="H33" s="214" t="s">
        <v>1699</v>
      </c>
      <c r="I33" s="217">
        <f>J33</f>
        <v>292601913</v>
      </c>
      <c r="J33" s="218">
        <v>292601913</v>
      </c>
      <c r="K33" s="215" t="s">
        <v>131</v>
      </c>
      <c r="L33" s="215" t="str">
        <f>VLOOKUP(J33,ESRS!A:E,5,0)</f>
        <v>172.19.234.11</v>
      </c>
      <c r="M33" s="219">
        <v>40438</v>
      </c>
      <c r="N33" s="219">
        <v>41898</v>
      </c>
      <c r="O33" s="219">
        <v>41899</v>
      </c>
      <c r="P33" s="220" t="e">
        <f>VLOOKUP(J33,'SYMM  Code upgrade'!A:W,8,0)</f>
        <v>#N/A</v>
      </c>
      <c r="Q33" s="220" t="e">
        <f>VLOOKUP(J33,'SYMM  Code upgrade'!A:J,10,0)</f>
        <v>#N/A</v>
      </c>
      <c r="R33" s="220"/>
      <c r="S33" s="219" t="s">
        <v>967</v>
      </c>
      <c r="T33" s="216" t="s">
        <v>968</v>
      </c>
      <c r="U33" s="216" t="str">
        <f t="shared" ref="U33:U76" si="2">LEFT(K33, 5)</f>
        <v>IAD22</v>
      </c>
      <c r="V33" s="221" t="s">
        <v>94</v>
      </c>
      <c r="W33" s="221" t="s">
        <v>133</v>
      </c>
      <c r="X33" s="221" t="s">
        <v>1101</v>
      </c>
      <c r="Y33" s="221" t="s">
        <v>1091</v>
      </c>
      <c r="Z33" s="222" t="s">
        <v>1107</v>
      </c>
      <c r="AA33" s="221">
        <v>125400</v>
      </c>
      <c r="AB33" s="223">
        <v>418</v>
      </c>
      <c r="AC33" s="223">
        <v>10</v>
      </c>
      <c r="AD33" s="223">
        <v>0</v>
      </c>
      <c r="AE33" s="223">
        <v>0</v>
      </c>
      <c r="AF33" s="223">
        <v>418</v>
      </c>
      <c r="AG33" s="223">
        <v>0</v>
      </c>
      <c r="AH33" s="223">
        <v>0</v>
      </c>
      <c r="AI33" s="223">
        <v>0</v>
      </c>
      <c r="AJ33" s="223">
        <v>0</v>
      </c>
      <c r="AK33" s="223">
        <v>0</v>
      </c>
      <c r="AL33" s="223">
        <v>0</v>
      </c>
      <c r="AM33" s="223">
        <v>0</v>
      </c>
      <c r="AN33" s="160" t="s">
        <v>43</v>
      </c>
      <c r="AO33" s="224" t="s">
        <v>44</v>
      </c>
      <c r="AP33" s="223">
        <v>16</v>
      </c>
      <c r="AQ33" s="225" t="s">
        <v>44</v>
      </c>
      <c r="AR33" s="225" t="s">
        <v>44</v>
      </c>
      <c r="AS33" s="225" t="s">
        <v>44</v>
      </c>
      <c r="AT33" s="225" t="s">
        <v>44</v>
      </c>
      <c r="AU33" s="225" t="s">
        <v>44</v>
      </c>
      <c r="AV33" s="221" t="s">
        <v>45</v>
      </c>
      <c r="AW33" s="221" t="s">
        <v>46</v>
      </c>
      <c r="AX33" s="221" t="s">
        <v>46</v>
      </c>
      <c r="AY33" s="216" t="s">
        <v>57</v>
      </c>
      <c r="AZ33" s="226" t="s">
        <v>1984</v>
      </c>
      <c r="BA33" s="227"/>
      <c r="BB33" s="227"/>
      <c r="BC33" s="218">
        <f>VLOOKUP(J33,ESRS!A:E,1,0)</f>
        <v>292601913</v>
      </c>
      <c r="BD33" s="218" t="s">
        <v>45</v>
      </c>
    </row>
    <row r="34" spans="1:56">
      <c r="A34" s="214" t="s">
        <v>137</v>
      </c>
      <c r="B34" s="215" t="s">
        <v>134</v>
      </c>
      <c r="C34" s="216" t="s">
        <v>135</v>
      </c>
      <c r="D34" s="215" t="s">
        <v>136</v>
      </c>
      <c r="E34" s="216" t="s">
        <v>1685</v>
      </c>
      <c r="F34" s="216" t="s">
        <v>49</v>
      </c>
      <c r="G34" s="216" t="s">
        <v>50</v>
      </c>
      <c r="H34" s="214" t="s">
        <v>1699</v>
      </c>
      <c r="I34" s="217">
        <f>J34</f>
        <v>492600021</v>
      </c>
      <c r="J34" s="218">
        <v>492600021</v>
      </c>
      <c r="K34" s="215" t="s">
        <v>138</v>
      </c>
      <c r="L34" s="215" t="str">
        <f>VLOOKUP(J34,ESRS!A:E,5,0)</f>
        <v>172.19.208.140</v>
      </c>
      <c r="M34" s="219">
        <v>40450</v>
      </c>
      <c r="N34" s="219">
        <v>41909</v>
      </c>
      <c r="O34" s="219">
        <v>41909</v>
      </c>
      <c r="P34" s="220" t="s">
        <v>1145</v>
      </c>
      <c r="Q34" s="220" t="e">
        <f>VLOOKUP(J34,'SYMM  Code upgrade'!A:J,10,0)</f>
        <v>#N/A</v>
      </c>
      <c r="R34" s="220"/>
      <c r="S34" s="219" t="s">
        <v>967</v>
      </c>
      <c r="T34" s="216" t="s">
        <v>968</v>
      </c>
      <c r="U34" s="216" t="str">
        <f t="shared" si="2"/>
        <v>IP2L3</v>
      </c>
      <c r="V34" s="221" t="s">
        <v>41</v>
      </c>
      <c r="W34" s="221" t="s">
        <v>1075</v>
      </c>
      <c r="X34" s="221" t="s">
        <v>1101</v>
      </c>
      <c r="Y34" s="221" t="s">
        <v>1091</v>
      </c>
      <c r="Z34" s="222" t="s">
        <v>1107</v>
      </c>
      <c r="AA34" s="221">
        <v>80400</v>
      </c>
      <c r="AB34" s="223">
        <v>268</v>
      </c>
      <c r="AC34" s="223">
        <v>8</v>
      </c>
      <c r="AD34" s="223">
        <v>0</v>
      </c>
      <c r="AE34" s="223">
        <v>0</v>
      </c>
      <c r="AF34" s="223">
        <v>268</v>
      </c>
      <c r="AG34" s="223">
        <v>0</v>
      </c>
      <c r="AH34" s="223">
        <v>0</v>
      </c>
      <c r="AI34" s="223">
        <v>0</v>
      </c>
      <c r="AJ34" s="223">
        <v>0</v>
      </c>
      <c r="AK34" s="223">
        <v>0</v>
      </c>
      <c r="AL34" s="223">
        <v>0</v>
      </c>
      <c r="AM34" s="223">
        <v>0</v>
      </c>
      <c r="AN34" s="160" t="s">
        <v>43</v>
      </c>
      <c r="AO34" s="224" t="s">
        <v>44</v>
      </c>
      <c r="AP34" s="223">
        <v>16</v>
      </c>
      <c r="AQ34" s="225" t="s">
        <v>44</v>
      </c>
      <c r="AR34" s="225" t="s">
        <v>44</v>
      </c>
      <c r="AS34" s="225" t="s">
        <v>44</v>
      </c>
      <c r="AT34" s="225" t="s">
        <v>44</v>
      </c>
      <c r="AU34" s="225" t="s">
        <v>44</v>
      </c>
      <c r="AV34" s="221" t="s">
        <v>45</v>
      </c>
      <c r="AW34" s="221" t="s">
        <v>46</v>
      </c>
      <c r="AX34" s="221" t="s">
        <v>46</v>
      </c>
      <c r="AY34" s="216" t="s">
        <v>57</v>
      </c>
      <c r="AZ34" s="226" t="s">
        <v>1984</v>
      </c>
      <c r="BA34" s="227"/>
      <c r="BB34" s="227"/>
      <c r="BC34" s="218">
        <f>VLOOKUP(J34,ESRS!A:E,1,0)</f>
        <v>492600021</v>
      </c>
      <c r="BD34" s="218" t="s">
        <v>45</v>
      </c>
    </row>
    <row r="35" spans="1:56">
      <c r="A35" s="239" t="s">
        <v>1026</v>
      </c>
      <c r="B35" s="215" t="s">
        <v>134</v>
      </c>
      <c r="C35" s="216" t="s">
        <v>135</v>
      </c>
      <c r="D35" s="215" t="s">
        <v>1029</v>
      </c>
      <c r="E35" s="216" t="s">
        <v>1685</v>
      </c>
      <c r="F35" s="216" t="s">
        <v>49</v>
      </c>
      <c r="G35" s="216" t="s">
        <v>50</v>
      </c>
      <c r="H35" s="214" t="s">
        <v>1700</v>
      </c>
      <c r="I35" s="217">
        <v>498700237</v>
      </c>
      <c r="J35" s="218">
        <v>498700237</v>
      </c>
      <c r="K35" s="240" t="s">
        <v>1027</v>
      </c>
      <c r="L35" s="240" t="s">
        <v>1028</v>
      </c>
      <c r="M35" s="241">
        <v>40450</v>
      </c>
      <c r="N35" s="241">
        <v>41909</v>
      </c>
      <c r="O35" s="241">
        <v>41909</v>
      </c>
      <c r="P35" s="220" t="s">
        <v>1145</v>
      </c>
      <c r="Q35" s="220" t="e">
        <f>VLOOKUP(J35,'SYMM  Code upgrade'!A:J,10,0)</f>
        <v>#N/A</v>
      </c>
      <c r="R35" s="220"/>
      <c r="S35" s="241" t="s">
        <v>967</v>
      </c>
      <c r="T35" s="242" t="s">
        <v>968</v>
      </c>
      <c r="U35" s="216" t="str">
        <f t="shared" si="2"/>
        <v>IP2L3</v>
      </c>
      <c r="V35" s="243" t="s">
        <v>41</v>
      </c>
      <c r="W35" s="243" t="s">
        <v>1071</v>
      </c>
      <c r="X35" s="221" t="s">
        <v>1101</v>
      </c>
      <c r="Y35" s="221" t="s">
        <v>1091</v>
      </c>
      <c r="Z35" s="222" t="s">
        <v>1107</v>
      </c>
      <c r="AA35" s="221">
        <f t="shared" ref="AA35:AA45" si="3">(146*AD35)+(200*AE35)+(300*AF35)+(400*AG35)+(450*AH35)+(600*AI35)+(650*AJ35)+(1024*AK35)+(2048*AL35)+(3072*AM35)</f>
        <v>0</v>
      </c>
      <c r="AB35" s="223"/>
      <c r="AC35" s="223"/>
      <c r="AD35" s="223"/>
      <c r="AE35" s="223"/>
      <c r="AF35" s="223"/>
      <c r="AG35" s="223"/>
      <c r="AH35" s="223"/>
      <c r="AI35" s="223"/>
      <c r="AJ35" s="223"/>
      <c r="AK35" s="223"/>
      <c r="AL35" s="223"/>
      <c r="AM35" s="223"/>
      <c r="AN35" s="160"/>
      <c r="AO35" s="224"/>
      <c r="AP35" s="223"/>
      <c r="AQ35" s="225"/>
      <c r="AR35" s="225"/>
      <c r="AS35" s="225"/>
      <c r="AT35" s="225"/>
      <c r="AU35" s="225"/>
      <c r="AV35" s="221"/>
      <c r="AW35" s="221"/>
      <c r="AX35" s="221"/>
      <c r="AY35" s="216"/>
      <c r="AZ35" s="226" t="s">
        <v>1984</v>
      </c>
      <c r="BA35" s="227"/>
      <c r="BB35" s="227"/>
      <c r="BC35" s="218">
        <f>VLOOKUP(J35,ESRS!A:E,1,0)</f>
        <v>498700237</v>
      </c>
      <c r="BD35" s="218" t="s">
        <v>45</v>
      </c>
    </row>
    <row r="36" spans="1:56">
      <c r="A36" s="216" t="s">
        <v>1070</v>
      </c>
      <c r="B36" s="215" t="s">
        <v>134</v>
      </c>
      <c r="C36" s="216" t="s">
        <v>135</v>
      </c>
      <c r="D36" s="215" t="s">
        <v>1029</v>
      </c>
      <c r="E36" s="216" t="s">
        <v>1685</v>
      </c>
      <c r="F36" s="216" t="s">
        <v>49</v>
      </c>
      <c r="G36" s="216" t="s">
        <v>50</v>
      </c>
      <c r="H36" s="214" t="s">
        <v>1700</v>
      </c>
      <c r="I36" s="217">
        <v>498700161</v>
      </c>
      <c r="J36" s="218">
        <v>498700161</v>
      </c>
      <c r="K36" s="240" t="s">
        <v>1069</v>
      </c>
      <c r="L36" s="215" t="str">
        <f>VLOOKUP(J36,ESRS!A:E,5,0)</f>
        <v>172.19.208.150</v>
      </c>
      <c r="M36" s="241">
        <v>40450</v>
      </c>
      <c r="N36" s="241">
        <v>41909</v>
      </c>
      <c r="O36" s="241">
        <v>41909</v>
      </c>
      <c r="P36" s="220" t="s">
        <v>1145</v>
      </c>
      <c r="Q36" s="220" t="e">
        <f>VLOOKUP(J36,'SYMM  Code upgrade'!A:J,10,0)</f>
        <v>#N/A</v>
      </c>
      <c r="R36" s="220"/>
      <c r="S36" s="241" t="s">
        <v>967</v>
      </c>
      <c r="T36" s="242" t="s">
        <v>968</v>
      </c>
      <c r="U36" s="216" t="str">
        <f t="shared" si="2"/>
        <v>IP2L3</v>
      </c>
      <c r="V36" s="243" t="s">
        <v>41</v>
      </c>
      <c r="W36" s="243" t="s">
        <v>1071</v>
      </c>
      <c r="X36" s="221" t="s">
        <v>1101</v>
      </c>
      <c r="Y36" s="221" t="s">
        <v>1091</v>
      </c>
      <c r="Z36" s="222" t="s">
        <v>1107</v>
      </c>
      <c r="AA36" s="221">
        <f t="shared" si="3"/>
        <v>0</v>
      </c>
      <c r="AB36" s="223"/>
      <c r="AC36" s="223"/>
      <c r="AD36" s="223"/>
      <c r="AE36" s="223"/>
      <c r="AF36" s="223"/>
      <c r="AG36" s="223"/>
      <c r="AH36" s="223"/>
      <c r="AI36" s="223"/>
      <c r="AJ36" s="223"/>
      <c r="AK36" s="223"/>
      <c r="AL36" s="223"/>
      <c r="AM36" s="223"/>
      <c r="AN36" s="160"/>
      <c r="AO36" s="224"/>
      <c r="AP36" s="223"/>
      <c r="AQ36" s="225"/>
      <c r="AR36" s="225"/>
      <c r="AS36" s="225"/>
      <c r="AT36" s="225"/>
      <c r="AU36" s="225"/>
      <c r="AV36" s="221"/>
      <c r="AW36" s="221"/>
      <c r="AX36" s="221"/>
      <c r="AY36" s="216"/>
      <c r="AZ36" s="226"/>
      <c r="BA36" s="227"/>
      <c r="BB36" s="227"/>
      <c r="BC36" s="218">
        <f>VLOOKUP(J36,ESRS!A:E,1,0)</f>
        <v>498700161</v>
      </c>
      <c r="BD36" s="218" t="s">
        <v>45</v>
      </c>
    </row>
    <row r="37" spans="1:56">
      <c r="A37" s="239" t="s">
        <v>1030</v>
      </c>
      <c r="B37" s="215" t="s">
        <v>47</v>
      </c>
      <c r="C37" s="216" t="s">
        <v>1001</v>
      </c>
      <c r="D37" s="215" t="s">
        <v>1036</v>
      </c>
      <c r="E37" s="216" t="s">
        <v>1685</v>
      </c>
      <c r="F37" s="216" t="s">
        <v>49</v>
      </c>
      <c r="G37" s="216" t="s">
        <v>50</v>
      </c>
      <c r="H37" s="214" t="s">
        <v>1701</v>
      </c>
      <c r="I37" s="217">
        <v>295700499</v>
      </c>
      <c r="J37" s="218">
        <v>295700499</v>
      </c>
      <c r="K37" s="240" t="s">
        <v>1036</v>
      </c>
      <c r="L37" s="240" t="s">
        <v>1042</v>
      </c>
      <c r="M37" s="241">
        <v>40450</v>
      </c>
      <c r="N37" s="241">
        <v>41909</v>
      </c>
      <c r="O37" s="241">
        <v>41909</v>
      </c>
      <c r="P37" s="220" t="e">
        <f>VLOOKUP(J37,'SYMM  Code upgrade'!A:W,8,0)</f>
        <v>#N/A</v>
      </c>
      <c r="Q37" s="220" t="e">
        <f>VLOOKUP(J37,'SYMM  Code upgrade'!A:J,10,0)</f>
        <v>#N/A</v>
      </c>
      <c r="R37" s="220"/>
      <c r="S37" s="241" t="s">
        <v>967</v>
      </c>
      <c r="T37" s="242" t="s">
        <v>968</v>
      </c>
      <c r="U37" s="216" t="str">
        <f t="shared" si="2"/>
        <v>Row 4</v>
      </c>
      <c r="V37" s="243" t="s">
        <v>41</v>
      </c>
      <c r="W37" s="243" t="s">
        <v>42</v>
      </c>
      <c r="X37" s="221" t="s">
        <v>1101</v>
      </c>
      <c r="Y37" s="221" t="s">
        <v>1091</v>
      </c>
      <c r="Z37" s="222" t="s">
        <v>1107</v>
      </c>
      <c r="AA37" s="221">
        <f t="shared" si="3"/>
        <v>0</v>
      </c>
      <c r="AB37" s="223"/>
      <c r="AC37" s="223"/>
      <c r="AD37" s="223"/>
      <c r="AE37" s="223"/>
      <c r="AF37" s="223"/>
      <c r="AG37" s="223"/>
      <c r="AH37" s="223"/>
      <c r="AI37" s="223"/>
      <c r="AJ37" s="223"/>
      <c r="AK37" s="223"/>
      <c r="AL37" s="223"/>
      <c r="AM37" s="223"/>
      <c r="AN37" s="160"/>
      <c r="AO37" s="224"/>
      <c r="AP37" s="223"/>
      <c r="AQ37" s="225"/>
      <c r="AR37" s="225"/>
      <c r="AS37" s="225"/>
      <c r="AT37" s="225"/>
      <c r="AU37" s="225"/>
      <c r="AV37" s="221"/>
      <c r="AW37" s="221"/>
      <c r="AX37" s="221"/>
      <c r="AY37" s="216"/>
      <c r="AZ37" s="226" t="s">
        <v>1984</v>
      </c>
      <c r="BA37" s="227"/>
      <c r="BB37" s="227"/>
      <c r="BC37" s="218">
        <f>VLOOKUP(J37,ESRS!A:E,1,0)</f>
        <v>295700499</v>
      </c>
      <c r="BD37" s="218" t="s">
        <v>45</v>
      </c>
    </row>
    <row r="38" spans="1:56">
      <c r="A38" s="239" t="s">
        <v>1031</v>
      </c>
      <c r="B38" s="215" t="s">
        <v>47</v>
      </c>
      <c r="C38" s="216" t="s">
        <v>1001</v>
      </c>
      <c r="D38" s="215" t="s">
        <v>1037</v>
      </c>
      <c r="E38" s="216" t="s">
        <v>1685</v>
      </c>
      <c r="F38" s="216" t="s">
        <v>49</v>
      </c>
      <c r="G38" s="216" t="s">
        <v>50</v>
      </c>
      <c r="H38" s="214" t="s">
        <v>1701</v>
      </c>
      <c r="I38" s="217">
        <v>295700608</v>
      </c>
      <c r="J38" s="218">
        <v>295700608</v>
      </c>
      <c r="K38" s="240" t="s">
        <v>1037</v>
      </c>
      <c r="L38" s="240" t="s">
        <v>1043</v>
      </c>
      <c r="M38" s="241">
        <v>40450</v>
      </c>
      <c r="N38" s="241">
        <v>41909</v>
      </c>
      <c r="O38" s="241">
        <v>41909</v>
      </c>
      <c r="P38" s="220" t="e">
        <f>VLOOKUP(J38,'SYMM  Code upgrade'!A:W,8,0)</f>
        <v>#N/A</v>
      </c>
      <c r="Q38" s="220" t="e">
        <f>VLOOKUP(J38,'SYMM  Code upgrade'!A:J,10,0)</f>
        <v>#N/A</v>
      </c>
      <c r="R38" s="220"/>
      <c r="S38" s="241" t="s">
        <v>967</v>
      </c>
      <c r="T38" s="242" t="s">
        <v>968</v>
      </c>
      <c r="U38" s="216" t="str">
        <f t="shared" si="2"/>
        <v>Row 4</v>
      </c>
      <c r="V38" s="243" t="s">
        <v>41</v>
      </c>
      <c r="W38" s="243" t="s">
        <v>42</v>
      </c>
      <c r="X38" s="221" t="s">
        <v>1101</v>
      </c>
      <c r="Y38" s="221" t="s">
        <v>1091</v>
      </c>
      <c r="Z38" s="222" t="s">
        <v>1107</v>
      </c>
      <c r="AA38" s="221">
        <f t="shared" si="3"/>
        <v>0</v>
      </c>
      <c r="AB38" s="223"/>
      <c r="AC38" s="223"/>
      <c r="AD38" s="223"/>
      <c r="AE38" s="223"/>
      <c r="AF38" s="223"/>
      <c r="AG38" s="223"/>
      <c r="AH38" s="223"/>
      <c r="AI38" s="223"/>
      <c r="AJ38" s="223"/>
      <c r="AK38" s="223"/>
      <c r="AL38" s="223"/>
      <c r="AM38" s="223"/>
      <c r="AN38" s="160"/>
      <c r="AO38" s="224"/>
      <c r="AP38" s="223"/>
      <c r="AQ38" s="225"/>
      <c r="AR38" s="225"/>
      <c r="AS38" s="225"/>
      <c r="AT38" s="225"/>
      <c r="AU38" s="225"/>
      <c r="AV38" s="221"/>
      <c r="AW38" s="221"/>
      <c r="AX38" s="221"/>
      <c r="AY38" s="216"/>
      <c r="AZ38" s="226" t="s">
        <v>1984</v>
      </c>
      <c r="BA38" s="227"/>
      <c r="BB38" s="227"/>
      <c r="BC38" s="218">
        <f>VLOOKUP(J38,ESRS!A:E,1,0)</f>
        <v>295700608</v>
      </c>
      <c r="BD38" s="218" t="s">
        <v>45</v>
      </c>
    </row>
    <row r="39" spans="1:56">
      <c r="A39" s="239" t="s">
        <v>1032</v>
      </c>
      <c r="B39" s="215" t="s">
        <v>47</v>
      </c>
      <c r="C39" s="216" t="s">
        <v>1001</v>
      </c>
      <c r="D39" s="215" t="s">
        <v>1038</v>
      </c>
      <c r="E39" s="216" t="s">
        <v>1685</v>
      </c>
      <c r="F39" s="216" t="s">
        <v>49</v>
      </c>
      <c r="G39" s="216" t="s">
        <v>50</v>
      </c>
      <c r="H39" s="214" t="s">
        <v>1701</v>
      </c>
      <c r="I39" s="217">
        <v>295700613</v>
      </c>
      <c r="J39" s="218">
        <v>295700613</v>
      </c>
      <c r="K39" s="240" t="s">
        <v>1038</v>
      </c>
      <c r="L39" s="240" t="s">
        <v>1044</v>
      </c>
      <c r="M39" s="241">
        <v>40450</v>
      </c>
      <c r="N39" s="241">
        <v>41909</v>
      </c>
      <c r="O39" s="241">
        <v>41909</v>
      </c>
      <c r="P39" s="220" t="e">
        <f>VLOOKUP(J39,'SYMM  Code upgrade'!A:W,8,0)</f>
        <v>#N/A</v>
      </c>
      <c r="Q39" s="220" t="e">
        <f>VLOOKUP(J39,'SYMM  Code upgrade'!A:J,10,0)</f>
        <v>#N/A</v>
      </c>
      <c r="R39" s="220"/>
      <c r="S39" s="241" t="s">
        <v>967</v>
      </c>
      <c r="T39" s="242" t="s">
        <v>968</v>
      </c>
      <c r="U39" s="216" t="str">
        <f t="shared" si="2"/>
        <v>Row 4</v>
      </c>
      <c r="V39" s="243" t="s">
        <v>41</v>
      </c>
      <c r="W39" s="243" t="s">
        <v>42</v>
      </c>
      <c r="X39" s="221" t="s">
        <v>1101</v>
      </c>
      <c r="Y39" s="221" t="s">
        <v>1091</v>
      </c>
      <c r="Z39" s="222" t="s">
        <v>1107</v>
      </c>
      <c r="AA39" s="221">
        <f t="shared" si="3"/>
        <v>192000</v>
      </c>
      <c r="AB39" s="223">
        <v>656</v>
      </c>
      <c r="AC39" s="223">
        <v>16</v>
      </c>
      <c r="AD39" s="223">
        <v>0</v>
      </c>
      <c r="AE39" s="223">
        <v>0</v>
      </c>
      <c r="AF39" s="223">
        <v>640</v>
      </c>
      <c r="AG39" s="223">
        <v>0</v>
      </c>
      <c r="AH39" s="223">
        <v>0</v>
      </c>
      <c r="AI39" s="223">
        <v>0</v>
      </c>
      <c r="AJ39" s="223">
        <v>0</v>
      </c>
      <c r="AK39" s="223">
        <v>0</v>
      </c>
      <c r="AL39" s="223">
        <v>0</v>
      </c>
      <c r="AM39" s="223">
        <v>0</v>
      </c>
      <c r="AN39" s="160" t="s">
        <v>56</v>
      </c>
      <c r="AO39" s="224" t="s">
        <v>44</v>
      </c>
      <c r="AP39" s="223">
        <v>24</v>
      </c>
      <c r="AQ39" s="225" t="s">
        <v>44</v>
      </c>
      <c r="AR39" s="225" t="s">
        <v>44</v>
      </c>
      <c r="AS39" s="225" t="s">
        <v>44</v>
      </c>
      <c r="AT39" s="225" t="s">
        <v>44</v>
      </c>
      <c r="AU39" s="225" t="s">
        <v>44</v>
      </c>
      <c r="AV39" s="221" t="s">
        <v>45</v>
      </c>
      <c r="AW39" s="221" t="s">
        <v>46</v>
      </c>
      <c r="AX39" s="221" t="s">
        <v>46</v>
      </c>
      <c r="AY39" s="216" t="s">
        <v>57</v>
      </c>
      <c r="AZ39" s="226" t="s">
        <v>1984</v>
      </c>
      <c r="BA39" s="227"/>
      <c r="BB39" s="227"/>
      <c r="BC39" s="218">
        <f>VLOOKUP(J39,ESRS!A:E,1,0)</f>
        <v>295700613</v>
      </c>
      <c r="BD39" s="218" t="s">
        <v>45</v>
      </c>
    </row>
    <row r="40" spans="1:56">
      <c r="A40" s="239" t="s">
        <v>1033</v>
      </c>
      <c r="B40" s="215" t="s">
        <v>88</v>
      </c>
      <c r="C40" s="216" t="s">
        <v>88</v>
      </c>
      <c r="D40" s="215" t="s">
        <v>90</v>
      </c>
      <c r="E40" s="216" t="s">
        <v>1685</v>
      </c>
      <c r="F40" s="216" t="s">
        <v>49</v>
      </c>
      <c r="G40" s="216" t="s">
        <v>50</v>
      </c>
      <c r="H40" s="214" t="s">
        <v>1701</v>
      </c>
      <c r="I40" s="217">
        <v>295700478</v>
      </c>
      <c r="J40" s="218">
        <v>295700478</v>
      </c>
      <c r="K40" s="240" t="s">
        <v>1039</v>
      </c>
      <c r="L40" s="240" t="s">
        <v>1045</v>
      </c>
      <c r="M40" s="241">
        <v>40450</v>
      </c>
      <c r="N40" s="241">
        <v>41909</v>
      </c>
      <c r="O40" s="241">
        <v>41909</v>
      </c>
      <c r="P40" s="220" t="e">
        <f>VLOOKUP(J40,'SYMM  Code upgrade'!A:W,8,0)</f>
        <v>#N/A</v>
      </c>
      <c r="Q40" s="220" t="e">
        <f>VLOOKUP(J40,'SYMM  Code upgrade'!A:J,10,0)</f>
        <v>#N/A</v>
      </c>
      <c r="R40" s="220"/>
      <c r="S40" s="241" t="s">
        <v>967</v>
      </c>
      <c r="T40" s="242" t="s">
        <v>968</v>
      </c>
      <c r="U40" s="216" t="str">
        <f t="shared" si="2"/>
        <v>Row 0</v>
      </c>
      <c r="V40" s="243" t="s">
        <v>94</v>
      </c>
      <c r="W40" s="243" t="s">
        <v>133</v>
      </c>
      <c r="X40" s="221" t="s">
        <v>1101</v>
      </c>
      <c r="Y40" s="221" t="s">
        <v>1091</v>
      </c>
      <c r="Z40" s="222" t="s">
        <v>1107</v>
      </c>
      <c r="AA40" s="221">
        <f t="shared" si="3"/>
        <v>0</v>
      </c>
      <c r="AB40" s="223"/>
      <c r="AC40" s="223"/>
      <c r="AD40" s="223"/>
      <c r="AE40" s="223"/>
      <c r="AF40" s="223"/>
      <c r="AG40" s="223"/>
      <c r="AH40" s="223"/>
      <c r="AI40" s="223"/>
      <c r="AJ40" s="223"/>
      <c r="AK40" s="223"/>
      <c r="AL40" s="223"/>
      <c r="AM40" s="223"/>
      <c r="AN40" s="160"/>
      <c r="AO40" s="224"/>
      <c r="AP40" s="223"/>
      <c r="AQ40" s="225"/>
      <c r="AR40" s="225"/>
      <c r="AS40" s="225"/>
      <c r="AT40" s="225"/>
      <c r="AU40" s="225"/>
      <c r="AV40" s="221"/>
      <c r="AW40" s="221"/>
      <c r="AX40" s="221"/>
      <c r="AY40" s="216"/>
      <c r="AZ40" s="226" t="s">
        <v>1984</v>
      </c>
      <c r="BA40" s="227"/>
      <c r="BB40" s="227"/>
      <c r="BC40" s="218">
        <f>VLOOKUP(J40,ESRS!A:E,1,0)</f>
        <v>295700478</v>
      </c>
      <c r="BD40" s="218" t="s">
        <v>45</v>
      </c>
    </row>
    <row r="41" spans="1:56">
      <c r="A41" s="239" t="s">
        <v>1034</v>
      </c>
      <c r="B41" s="215" t="s">
        <v>88</v>
      </c>
      <c r="C41" s="216" t="s">
        <v>88</v>
      </c>
      <c r="D41" s="215" t="s">
        <v>90</v>
      </c>
      <c r="E41" s="216" t="s">
        <v>1685</v>
      </c>
      <c r="F41" s="216" t="s">
        <v>49</v>
      </c>
      <c r="G41" s="216" t="s">
        <v>50</v>
      </c>
      <c r="H41" s="214" t="s">
        <v>1701</v>
      </c>
      <c r="I41" s="217">
        <v>295700518</v>
      </c>
      <c r="J41" s="218">
        <v>295700518</v>
      </c>
      <c r="K41" s="240" t="s">
        <v>1040</v>
      </c>
      <c r="L41" s="240" t="s">
        <v>1046</v>
      </c>
      <c r="M41" s="241">
        <v>40450</v>
      </c>
      <c r="N41" s="241">
        <v>41909</v>
      </c>
      <c r="O41" s="241">
        <v>41909</v>
      </c>
      <c r="P41" s="220" t="e">
        <f>VLOOKUP(J41,'SYMM  Code upgrade'!A:W,8,0)</f>
        <v>#N/A</v>
      </c>
      <c r="Q41" s="220" t="e">
        <f>VLOOKUP(J41,'SYMM  Code upgrade'!A:J,10,0)</f>
        <v>#N/A</v>
      </c>
      <c r="R41" s="220"/>
      <c r="S41" s="241" t="s">
        <v>967</v>
      </c>
      <c r="T41" s="242" t="s">
        <v>968</v>
      </c>
      <c r="U41" s="216" t="str">
        <f t="shared" si="2"/>
        <v>Row 0</v>
      </c>
      <c r="V41" s="243" t="s">
        <v>94</v>
      </c>
      <c r="W41" s="243" t="s">
        <v>133</v>
      </c>
      <c r="X41" s="221" t="s">
        <v>1101</v>
      </c>
      <c r="Y41" s="221" t="s">
        <v>1091</v>
      </c>
      <c r="Z41" s="222" t="s">
        <v>1107</v>
      </c>
      <c r="AA41" s="221">
        <f t="shared" si="3"/>
        <v>0</v>
      </c>
      <c r="AB41" s="223"/>
      <c r="AC41" s="223"/>
      <c r="AD41" s="223"/>
      <c r="AE41" s="223"/>
      <c r="AF41" s="223"/>
      <c r="AG41" s="223"/>
      <c r="AH41" s="223"/>
      <c r="AI41" s="223"/>
      <c r="AJ41" s="223"/>
      <c r="AK41" s="223"/>
      <c r="AL41" s="223"/>
      <c r="AM41" s="223"/>
      <c r="AN41" s="160"/>
      <c r="AO41" s="224"/>
      <c r="AP41" s="223"/>
      <c r="AQ41" s="225"/>
      <c r="AR41" s="225"/>
      <c r="AS41" s="225"/>
      <c r="AT41" s="225"/>
      <c r="AU41" s="225"/>
      <c r="AV41" s="221"/>
      <c r="AW41" s="221"/>
      <c r="AX41" s="221"/>
      <c r="AY41" s="216"/>
      <c r="AZ41" s="226" t="s">
        <v>1984</v>
      </c>
      <c r="BA41" s="227"/>
      <c r="BB41" s="227"/>
      <c r="BC41" s="237" t="s">
        <v>2986</v>
      </c>
      <c r="BD41" s="237" t="s">
        <v>2986</v>
      </c>
    </row>
    <row r="42" spans="1:56">
      <c r="A42" s="239" t="s">
        <v>1035</v>
      </c>
      <c r="B42" s="215" t="s">
        <v>88</v>
      </c>
      <c r="C42" s="216" t="s">
        <v>88</v>
      </c>
      <c r="D42" s="215" t="s">
        <v>95</v>
      </c>
      <c r="E42" s="216" t="s">
        <v>1685</v>
      </c>
      <c r="F42" s="216" t="s">
        <v>49</v>
      </c>
      <c r="G42" s="216" t="s">
        <v>50</v>
      </c>
      <c r="H42" s="214" t="s">
        <v>1701</v>
      </c>
      <c r="I42" s="217">
        <v>295700611</v>
      </c>
      <c r="J42" s="218">
        <v>295700611</v>
      </c>
      <c r="K42" s="240" t="s">
        <v>1041</v>
      </c>
      <c r="L42" s="240" t="s">
        <v>1047</v>
      </c>
      <c r="M42" s="241">
        <v>40450</v>
      </c>
      <c r="N42" s="241">
        <v>41909</v>
      </c>
      <c r="O42" s="241">
        <v>41909</v>
      </c>
      <c r="P42" s="220" t="e">
        <f>VLOOKUP(J42,'SYMM  Code upgrade'!A:W,8,0)</f>
        <v>#N/A</v>
      </c>
      <c r="Q42" s="220" t="e">
        <f>VLOOKUP(J42,'SYMM  Code upgrade'!A:J,10,0)</f>
        <v>#N/A</v>
      </c>
      <c r="R42" s="220"/>
      <c r="S42" s="241" t="s">
        <v>967</v>
      </c>
      <c r="T42" s="242" t="s">
        <v>968</v>
      </c>
      <c r="U42" s="216" t="str">
        <f t="shared" si="2"/>
        <v>Row 1</v>
      </c>
      <c r="V42" s="243" t="s">
        <v>94</v>
      </c>
      <c r="W42" s="243" t="s">
        <v>1074</v>
      </c>
      <c r="X42" s="221" t="s">
        <v>1101</v>
      </c>
      <c r="Y42" s="221" t="s">
        <v>1091</v>
      </c>
      <c r="Z42" s="222" t="s">
        <v>1107</v>
      </c>
      <c r="AA42" s="221">
        <f t="shared" si="3"/>
        <v>384000</v>
      </c>
      <c r="AB42" s="223">
        <v>1312</v>
      </c>
      <c r="AC42" s="223">
        <v>32</v>
      </c>
      <c r="AD42" s="223">
        <v>0</v>
      </c>
      <c r="AE42" s="223">
        <v>0</v>
      </c>
      <c r="AF42" s="223">
        <v>1280</v>
      </c>
      <c r="AG42" s="223">
        <v>0</v>
      </c>
      <c r="AH42" s="223">
        <v>0</v>
      </c>
      <c r="AI42" s="223">
        <v>0</v>
      </c>
      <c r="AJ42" s="223">
        <v>0</v>
      </c>
      <c r="AK42" s="223">
        <v>0</v>
      </c>
      <c r="AL42" s="223">
        <v>0</v>
      </c>
      <c r="AM42" s="223">
        <v>0</v>
      </c>
      <c r="AN42" s="160" t="s">
        <v>56</v>
      </c>
      <c r="AO42" s="224" t="s">
        <v>44</v>
      </c>
      <c r="AP42" s="223">
        <v>24</v>
      </c>
      <c r="AQ42" s="225" t="s">
        <v>44</v>
      </c>
      <c r="AR42" s="225" t="s">
        <v>44</v>
      </c>
      <c r="AS42" s="225" t="s">
        <v>44</v>
      </c>
      <c r="AT42" s="225" t="s">
        <v>44</v>
      </c>
      <c r="AU42" s="225" t="s">
        <v>44</v>
      </c>
      <c r="AV42" s="221" t="s">
        <v>45</v>
      </c>
      <c r="AW42" s="221" t="s">
        <v>46</v>
      </c>
      <c r="AX42" s="221" t="s">
        <v>46</v>
      </c>
      <c r="AY42" s="216" t="s">
        <v>57</v>
      </c>
      <c r="AZ42" s="226" t="s">
        <v>1984</v>
      </c>
      <c r="BA42" s="227"/>
      <c r="BB42" s="227"/>
      <c r="BC42" s="218">
        <f>VLOOKUP(J42,ESRS!A:E,1,0)</f>
        <v>295700611</v>
      </c>
      <c r="BD42" s="218" t="s">
        <v>45</v>
      </c>
    </row>
    <row r="43" spans="1:56">
      <c r="A43" s="239" t="s">
        <v>1051</v>
      </c>
      <c r="B43" s="215" t="s">
        <v>88</v>
      </c>
      <c r="C43" s="216" t="s">
        <v>88</v>
      </c>
      <c r="D43" s="215" t="s">
        <v>95</v>
      </c>
      <c r="E43" s="216" t="s">
        <v>1685</v>
      </c>
      <c r="F43" s="216" t="s">
        <v>49</v>
      </c>
      <c r="G43" s="216" t="s">
        <v>50</v>
      </c>
      <c r="H43" s="214" t="s">
        <v>1702</v>
      </c>
      <c r="I43" s="244">
        <v>292602398</v>
      </c>
      <c r="J43" s="245">
        <v>292602398</v>
      </c>
      <c r="K43" s="240" t="s">
        <v>1052</v>
      </c>
      <c r="L43" s="240" t="s">
        <v>1053</v>
      </c>
      <c r="M43" s="241">
        <v>40450</v>
      </c>
      <c r="N43" s="241">
        <v>41909</v>
      </c>
      <c r="O43" s="241">
        <v>41909</v>
      </c>
      <c r="P43" s="220" t="e">
        <f>VLOOKUP(J43,'SYMM  Code upgrade'!A:W,8,0)</f>
        <v>#N/A</v>
      </c>
      <c r="Q43" s="220" t="e">
        <f>VLOOKUP(J43,'SYMM  Code upgrade'!A:J,10,0)</f>
        <v>#N/A</v>
      </c>
      <c r="R43" s="220"/>
      <c r="S43" s="241" t="s">
        <v>967</v>
      </c>
      <c r="T43" s="242" t="s">
        <v>968</v>
      </c>
      <c r="U43" s="216" t="str">
        <f t="shared" si="2"/>
        <v>AST3-</v>
      </c>
      <c r="V43" s="243" t="s">
        <v>94</v>
      </c>
      <c r="W43" s="243" t="s">
        <v>1074</v>
      </c>
      <c r="X43" s="221" t="s">
        <v>1101</v>
      </c>
      <c r="Y43" s="221" t="s">
        <v>1091</v>
      </c>
      <c r="Z43" s="222" t="s">
        <v>1107</v>
      </c>
      <c r="AA43" s="221">
        <f t="shared" si="3"/>
        <v>216000</v>
      </c>
      <c r="AB43" s="223">
        <v>720</v>
      </c>
      <c r="AC43" s="223">
        <v>16</v>
      </c>
      <c r="AD43" s="223">
        <v>0</v>
      </c>
      <c r="AE43" s="223">
        <v>0</v>
      </c>
      <c r="AF43" s="223">
        <v>720</v>
      </c>
      <c r="AG43" s="223">
        <v>0</v>
      </c>
      <c r="AH43" s="223">
        <v>0</v>
      </c>
      <c r="AI43" s="223">
        <v>0</v>
      </c>
      <c r="AJ43" s="223">
        <v>0</v>
      </c>
      <c r="AK43" s="223">
        <v>0</v>
      </c>
      <c r="AL43" s="223">
        <v>0</v>
      </c>
      <c r="AM43" s="223">
        <v>0</v>
      </c>
      <c r="AN43" s="160" t="s">
        <v>56</v>
      </c>
      <c r="AO43" s="224" t="s">
        <v>44</v>
      </c>
      <c r="AP43" s="223">
        <v>48</v>
      </c>
      <c r="AQ43" s="225" t="s">
        <v>44</v>
      </c>
      <c r="AR43" s="225" t="s">
        <v>44</v>
      </c>
      <c r="AS43" s="225" t="s">
        <v>44</v>
      </c>
      <c r="AT43" s="225" t="s">
        <v>44</v>
      </c>
      <c r="AU43" s="225" t="s">
        <v>44</v>
      </c>
      <c r="AV43" s="221" t="s">
        <v>45</v>
      </c>
      <c r="AW43" s="221" t="s">
        <v>46</v>
      </c>
      <c r="AX43" s="221" t="s">
        <v>46</v>
      </c>
      <c r="AY43" s="216" t="s">
        <v>57</v>
      </c>
      <c r="AZ43" s="226" t="s">
        <v>1984</v>
      </c>
      <c r="BA43" s="227"/>
      <c r="BB43" s="227"/>
      <c r="BC43" s="218">
        <f>VLOOKUP(J43,ESRS!A:E,1,0)</f>
        <v>292602398</v>
      </c>
      <c r="BD43" s="218" t="s">
        <v>45</v>
      </c>
    </row>
    <row r="44" spans="1:56">
      <c r="A44" s="239" t="s">
        <v>1054</v>
      </c>
      <c r="B44" s="215" t="s">
        <v>88</v>
      </c>
      <c r="C44" s="216" t="s">
        <v>88</v>
      </c>
      <c r="D44" s="215" t="s">
        <v>95</v>
      </c>
      <c r="E44" s="216" t="s">
        <v>1685</v>
      </c>
      <c r="F44" s="216" t="s">
        <v>49</v>
      </c>
      <c r="G44" s="216" t="s">
        <v>50</v>
      </c>
      <c r="H44" s="214" t="s">
        <v>1702</v>
      </c>
      <c r="I44" s="244">
        <v>292603631</v>
      </c>
      <c r="J44" s="245">
        <v>292603631</v>
      </c>
      <c r="K44" s="240" t="s">
        <v>1055</v>
      </c>
      <c r="L44" s="240" t="s">
        <v>1056</v>
      </c>
      <c r="M44" s="241">
        <v>40450</v>
      </c>
      <c r="N44" s="241">
        <v>41909</v>
      </c>
      <c r="O44" s="241">
        <v>41909</v>
      </c>
      <c r="P44" s="220" t="e">
        <f>VLOOKUP(J44,'SYMM  Code upgrade'!A:W,8,0)</f>
        <v>#N/A</v>
      </c>
      <c r="Q44" s="220" t="e">
        <f>VLOOKUP(J44,'SYMM  Code upgrade'!A:J,10,0)</f>
        <v>#N/A</v>
      </c>
      <c r="R44" s="220"/>
      <c r="S44" s="241" t="s">
        <v>967</v>
      </c>
      <c r="T44" s="242" t="s">
        <v>968</v>
      </c>
      <c r="U44" s="216" t="str">
        <f t="shared" si="2"/>
        <v>AST3-</v>
      </c>
      <c r="V44" s="243" t="s">
        <v>94</v>
      </c>
      <c r="W44" s="243" t="s">
        <v>1074</v>
      </c>
      <c r="X44" s="221" t="s">
        <v>1101</v>
      </c>
      <c r="Y44" s="221" t="s">
        <v>1091</v>
      </c>
      <c r="Z44" s="222" t="s">
        <v>1107</v>
      </c>
      <c r="AA44" s="221">
        <f t="shared" si="3"/>
        <v>111600</v>
      </c>
      <c r="AB44" s="223">
        <v>248</v>
      </c>
      <c r="AC44" s="223">
        <v>8</v>
      </c>
      <c r="AD44" s="223">
        <v>0</v>
      </c>
      <c r="AE44" s="223">
        <v>0</v>
      </c>
      <c r="AF44" s="223">
        <v>0</v>
      </c>
      <c r="AG44" s="223">
        <v>0</v>
      </c>
      <c r="AH44" s="223">
        <v>248</v>
      </c>
      <c r="AI44" s="223">
        <v>0</v>
      </c>
      <c r="AJ44" s="223">
        <v>0</v>
      </c>
      <c r="AK44" s="223">
        <v>0</v>
      </c>
      <c r="AL44" s="223">
        <v>0</v>
      </c>
      <c r="AM44" s="223">
        <v>0</v>
      </c>
      <c r="AN44" s="160" t="s">
        <v>56</v>
      </c>
      <c r="AO44" s="224" t="s">
        <v>44</v>
      </c>
      <c r="AP44" s="223">
        <v>48</v>
      </c>
      <c r="AQ44" s="225" t="s">
        <v>44</v>
      </c>
      <c r="AR44" s="225" t="s">
        <v>44</v>
      </c>
      <c r="AS44" s="225" t="s">
        <v>44</v>
      </c>
      <c r="AT44" s="225" t="s">
        <v>44</v>
      </c>
      <c r="AU44" s="225" t="s">
        <v>44</v>
      </c>
      <c r="AV44" s="221" t="s">
        <v>45</v>
      </c>
      <c r="AW44" s="221" t="s">
        <v>46</v>
      </c>
      <c r="AX44" s="221" t="s">
        <v>46</v>
      </c>
      <c r="AY44" s="216" t="s">
        <v>57</v>
      </c>
      <c r="AZ44" s="226" t="s">
        <v>1984</v>
      </c>
      <c r="BA44" s="227"/>
      <c r="BB44" s="227"/>
      <c r="BC44" s="218">
        <f>VLOOKUP(J44,ESRS!A:E,1,0)</f>
        <v>292603631</v>
      </c>
      <c r="BD44" s="218" t="s">
        <v>45</v>
      </c>
    </row>
    <row r="45" spans="1:56">
      <c r="A45" s="239" t="s">
        <v>1057</v>
      </c>
      <c r="B45" s="215" t="s">
        <v>88</v>
      </c>
      <c r="C45" s="216" t="s">
        <v>88</v>
      </c>
      <c r="D45" s="215" t="s">
        <v>95</v>
      </c>
      <c r="E45" s="216" t="s">
        <v>1685</v>
      </c>
      <c r="F45" s="216" t="s">
        <v>49</v>
      </c>
      <c r="G45" s="216" t="s">
        <v>50</v>
      </c>
      <c r="H45" s="214" t="s">
        <v>1702</v>
      </c>
      <c r="I45" s="244">
        <v>292603629</v>
      </c>
      <c r="J45" s="245">
        <v>292603629</v>
      </c>
      <c r="K45" s="240" t="s">
        <v>1058</v>
      </c>
      <c r="L45" s="240" t="s">
        <v>1059</v>
      </c>
      <c r="M45" s="241">
        <v>40450</v>
      </c>
      <c r="N45" s="241">
        <v>41909</v>
      </c>
      <c r="O45" s="241">
        <v>41909</v>
      </c>
      <c r="P45" s="220" t="e">
        <f>VLOOKUP(J45,'SYMM  Code upgrade'!A:W,8,0)</f>
        <v>#N/A</v>
      </c>
      <c r="Q45" s="220" t="e">
        <f>VLOOKUP(J45,'SYMM  Code upgrade'!A:J,10,0)</f>
        <v>#N/A</v>
      </c>
      <c r="R45" s="220"/>
      <c r="S45" s="241" t="s">
        <v>967</v>
      </c>
      <c r="T45" s="242" t="s">
        <v>968</v>
      </c>
      <c r="U45" s="216" t="str">
        <f t="shared" si="2"/>
        <v>AST3-</v>
      </c>
      <c r="V45" s="243" t="s">
        <v>94</v>
      </c>
      <c r="W45" s="243" t="s">
        <v>1074</v>
      </c>
      <c r="X45" s="221" t="s">
        <v>1101</v>
      </c>
      <c r="Y45" s="221" t="s">
        <v>1091</v>
      </c>
      <c r="Z45" s="222" t="s">
        <v>1107</v>
      </c>
      <c r="AA45" s="221">
        <f t="shared" si="3"/>
        <v>218400</v>
      </c>
      <c r="AB45" s="223">
        <v>728</v>
      </c>
      <c r="AC45" s="223">
        <v>24</v>
      </c>
      <c r="AD45" s="223">
        <v>0</v>
      </c>
      <c r="AE45" s="223">
        <v>0</v>
      </c>
      <c r="AF45" s="223">
        <v>728</v>
      </c>
      <c r="AG45" s="223">
        <v>0</v>
      </c>
      <c r="AH45" s="223">
        <v>0</v>
      </c>
      <c r="AI45" s="223">
        <v>0</v>
      </c>
      <c r="AJ45" s="223">
        <v>0</v>
      </c>
      <c r="AK45" s="223">
        <v>0</v>
      </c>
      <c r="AL45" s="223">
        <v>0</v>
      </c>
      <c r="AM45" s="223">
        <v>0</v>
      </c>
      <c r="AN45" s="160" t="s">
        <v>56</v>
      </c>
      <c r="AO45" s="224" t="s">
        <v>44</v>
      </c>
      <c r="AP45" s="223">
        <v>36</v>
      </c>
      <c r="AQ45" s="225" t="s">
        <v>44</v>
      </c>
      <c r="AR45" s="225" t="s">
        <v>44</v>
      </c>
      <c r="AS45" s="225" t="s">
        <v>44</v>
      </c>
      <c r="AT45" s="225" t="s">
        <v>44</v>
      </c>
      <c r="AU45" s="225" t="s">
        <v>44</v>
      </c>
      <c r="AV45" s="221" t="s">
        <v>45</v>
      </c>
      <c r="AW45" s="221" t="s">
        <v>46</v>
      </c>
      <c r="AX45" s="221" t="s">
        <v>46</v>
      </c>
      <c r="AY45" s="216" t="s">
        <v>57</v>
      </c>
      <c r="AZ45" s="226" t="s">
        <v>1984</v>
      </c>
      <c r="BA45" s="227"/>
      <c r="BB45" s="227"/>
      <c r="BC45" s="218">
        <f>VLOOKUP(J45,ESRS!A:E,1,0)</f>
        <v>292603629</v>
      </c>
      <c r="BD45" s="218" t="s">
        <v>45</v>
      </c>
    </row>
    <row r="46" spans="1:56">
      <c r="A46" s="231" t="s">
        <v>142</v>
      </c>
      <c r="B46" s="238" t="s">
        <v>139</v>
      </c>
      <c r="C46" s="246" t="s">
        <v>274</v>
      </c>
      <c r="D46" s="247" t="s">
        <v>140</v>
      </c>
      <c r="E46" s="216" t="s">
        <v>1685</v>
      </c>
      <c r="F46" s="216" t="s">
        <v>49</v>
      </c>
      <c r="G46" s="224" t="s">
        <v>50</v>
      </c>
      <c r="H46" s="231" t="s">
        <v>1700</v>
      </c>
      <c r="I46" s="248" t="s">
        <v>141</v>
      </c>
      <c r="J46" s="232">
        <v>298700658</v>
      </c>
      <c r="K46" s="238" t="s">
        <v>143</v>
      </c>
      <c r="L46" s="238" t="s">
        <v>144</v>
      </c>
      <c r="M46" s="234">
        <v>41533</v>
      </c>
      <c r="N46" s="234">
        <v>42993</v>
      </c>
      <c r="O46" s="234">
        <v>42994</v>
      </c>
      <c r="P46" s="220" t="e">
        <f>VLOOKUP(J46,'SYMM  Code upgrade'!A:W,8,0)</f>
        <v>#N/A</v>
      </c>
      <c r="Q46" s="220" t="e">
        <f>VLOOKUP(J46,'SYMM  Code upgrade'!A:J,10,0)</f>
        <v>#N/A</v>
      </c>
      <c r="R46" s="220"/>
      <c r="S46" s="219" t="s">
        <v>967</v>
      </c>
      <c r="T46" s="216" t="s">
        <v>968</v>
      </c>
      <c r="U46" s="216" t="str">
        <f t="shared" si="2"/>
        <v xml:space="preserve">A-09 </v>
      </c>
      <c r="V46" s="221" t="s">
        <v>94</v>
      </c>
      <c r="W46" s="221" t="s">
        <v>145</v>
      </c>
      <c r="X46" s="221" t="s">
        <v>1101</v>
      </c>
      <c r="Y46" s="221" t="s">
        <v>1108</v>
      </c>
      <c r="Z46" s="222" t="s">
        <v>1107</v>
      </c>
      <c r="AA46" s="221">
        <v>64800</v>
      </c>
      <c r="AB46" s="223">
        <v>108</v>
      </c>
      <c r="AC46" s="223">
        <v>4</v>
      </c>
      <c r="AD46" s="223">
        <v>0</v>
      </c>
      <c r="AE46" s="223">
        <v>0</v>
      </c>
      <c r="AF46" s="223">
        <v>0</v>
      </c>
      <c r="AG46" s="223">
        <v>0</v>
      </c>
      <c r="AH46" s="223">
        <v>0</v>
      </c>
      <c r="AI46" s="223">
        <v>108</v>
      </c>
      <c r="AJ46" s="223">
        <v>0</v>
      </c>
      <c r="AK46" s="223">
        <v>0</v>
      </c>
      <c r="AL46" s="223">
        <v>0</v>
      </c>
      <c r="AM46" s="223">
        <v>0</v>
      </c>
      <c r="AN46" s="160" t="s">
        <v>43</v>
      </c>
      <c r="AO46" s="224" t="s">
        <v>44</v>
      </c>
      <c r="AP46" s="223">
        <v>16</v>
      </c>
      <c r="AQ46" s="225" t="s">
        <v>44</v>
      </c>
      <c r="AR46" s="225" t="s">
        <v>44</v>
      </c>
      <c r="AS46" s="225" t="s">
        <v>44</v>
      </c>
      <c r="AT46" s="225" t="s">
        <v>44</v>
      </c>
      <c r="AU46" s="225" t="s">
        <v>44</v>
      </c>
      <c r="AV46" s="221" t="s">
        <v>45</v>
      </c>
      <c r="AW46" s="221" t="s">
        <v>46</v>
      </c>
      <c r="AX46" s="221" t="s">
        <v>46</v>
      </c>
      <c r="AY46" s="216" t="s">
        <v>57</v>
      </c>
      <c r="AZ46" s="226" t="s">
        <v>1984</v>
      </c>
      <c r="BA46" s="227"/>
      <c r="BB46" s="227"/>
      <c r="BC46" s="218">
        <f>VLOOKUP(J46,ESRS!A:E,1,0)</f>
        <v>298700658</v>
      </c>
      <c r="BD46" s="218" t="s">
        <v>45</v>
      </c>
    </row>
    <row r="47" spans="1:56">
      <c r="A47" s="231" t="s">
        <v>147</v>
      </c>
      <c r="B47" s="238" t="s">
        <v>139</v>
      </c>
      <c r="C47" s="246" t="s">
        <v>1113</v>
      </c>
      <c r="D47" s="247" t="s">
        <v>956</v>
      </c>
      <c r="E47" s="216" t="s">
        <v>1685</v>
      </c>
      <c r="F47" s="216" t="s">
        <v>49</v>
      </c>
      <c r="G47" s="224" t="s">
        <v>50</v>
      </c>
      <c r="H47" s="231" t="s">
        <v>1700</v>
      </c>
      <c r="I47" s="248" t="s">
        <v>146</v>
      </c>
      <c r="J47" s="232">
        <v>298700651</v>
      </c>
      <c r="K47" s="238" t="s">
        <v>148</v>
      </c>
      <c r="L47" s="238" t="s">
        <v>149</v>
      </c>
      <c r="M47" s="234">
        <v>41617</v>
      </c>
      <c r="N47" s="234">
        <v>43078</v>
      </c>
      <c r="O47" s="234">
        <v>43078</v>
      </c>
      <c r="P47" s="220" t="e">
        <f>VLOOKUP(J47,'SYMM  Code upgrade'!A:W,8,0)</f>
        <v>#N/A</v>
      </c>
      <c r="Q47" s="220" t="e">
        <f>VLOOKUP(J47,'SYMM  Code upgrade'!A:J,10,0)</f>
        <v>#N/A</v>
      </c>
      <c r="R47" s="220"/>
      <c r="S47" s="219" t="s">
        <v>967</v>
      </c>
      <c r="T47" s="216" t="s">
        <v>968</v>
      </c>
      <c r="U47" s="216" t="str">
        <f t="shared" si="2"/>
        <v xml:space="preserve">F-07 </v>
      </c>
      <c r="V47" s="221" t="s">
        <v>41</v>
      </c>
      <c r="W47" s="221" t="s">
        <v>145</v>
      </c>
      <c r="X47" s="221" t="s">
        <v>1101</v>
      </c>
      <c r="Y47" s="221" t="s">
        <v>1108</v>
      </c>
      <c r="Z47" s="222" t="s">
        <v>1107</v>
      </c>
      <c r="AA47" s="221">
        <v>31200</v>
      </c>
      <c r="AB47" s="223">
        <v>52</v>
      </c>
      <c r="AC47" s="223">
        <v>4</v>
      </c>
      <c r="AD47" s="223">
        <v>0</v>
      </c>
      <c r="AE47" s="223">
        <v>0</v>
      </c>
      <c r="AF47" s="223">
        <v>0</v>
      </c>
      <c r="AG47" s="223">
        <v>0</v>
      </c>
      <c r="AH47" s="223">
        <v>0</v>
      </c>
      <c r="AI47" s="223">
        <v>52</v>
      </c>
      <c r="AJ47" s="223">
        <v>0</v>
      </c>
      <c r="AK47" s="223">
        <v>0</v>
      </c>
      <c r="AL47" s="223">
        <v>0</v>
      </c>
      <c r="AM47" s="223">
        <v>0</v>
      </c>
      <c r="AN47" s="160" t="s">
        <v>43</v>
      </c>
      <c r="AO47" s="224" t="s">
        <v>44</v>
      </c>
      <c r="AP47" s="223">
        <v>16</v>
      </c>
      <c r="AQ47" s="225" t="s">
        <v>44</v>
      </c>
      <c r="AR47" s="225" t="s">
        <v>44</v>
      </c>
      <c r="AS47" s="225" t="s">
        <v>44</v>
      </c>
      <c r="AT47" s="225" t="s">
        <v>44</v>
      </c>
      <c r="AU47" s="225" t="s">
        <v>44</v>
      </c>
      <c r="AV47" s="221" t="s">
        <v>45</v>
      </c>
      <c r="AW47" s="221" t="s">
        <v>46</v>
      </c>
      <c r="AX47" s="221" t="s">
        <v>46</v>
      </c>
      <c r="AY47" s="216" t="s">
        <v>57</v>
      </c>
      <c r="AZ47" s="226" t="s">
        <v>1984</v>
      </c>
      <c r="BA47" s="227"/>
      <c r="BB47" s="227"/>
      <c r="BC47" s="218">
        <f>VLOOKUP(J47,ESRS!A:E,1,0)</f>
        <v>298700651</v>
      </c>
      <c r="BD47" s="218" t="s">
        <v>45</v>
      </c>
    </row>
    <row r="48" spans="1:56">
      <c r="A48" s="214" t="s">
        <v>153</v>
      </c>
      <c r="B48" s="215" t="s">
        <v>139</v>
      </c>
      <c r="C48" s="246" t="s">
        <v>1113</v>
      </c>
      <c r="D48" s="215" t="s">
        <v>150</v>
      </c>
      <c r="E48" s="216" t="s">
        <v>1685</v>
      </c>
      <c r="F48" s="216" t="s">
        <v>49</v>
      </c>
      <c r="G48" s="216" t="s">
        <v>50</v>
      </c>
      <c r="H48" s="214" t="s">
        <v>1705</v>
      </c>
      <c r="I48" s="228" t="s">
        <v>152</v>
      </c>
      <c r="J48" s="218" t="s">
        <v>153</v>
      </c>
      <c r="K48" s="215" t="s">
        <v>154</v>
      </c>
      <c r="L48" s="215" t="s">
        <v>155</v>
      </c>
      <c r="M48" s="219">
        <v>41532</v>
      </c>
      <c r="N48" s="219">
        <v>42993</v>
      </c>
      <c r="O48" s="219">
        <v>42994</v>
      </c>
      <c r="P48" s="216" t="str">
        <f>VLOOKUP(J48,'DGC (CX_VNX) Flare code upgrade'!A:E,4,0)</f>
        <v>05.32.000.5.207</v>
      </c>
      <c r="Q48" s="216" t="str">
        <f>VLOOKUP(J48,'DGC (CX_VNX) Flare code upgrade'!A:E,5,0)</f>
        <v>05.32.000.5.207</v>
      </c>
      <c r="R48" s="216"/>
      <c r="S48" s="219" t="s">
        <v>967</v>
      </c>
      <c r="T48" s="216" t="s">
        <v>968</v>
      </c>
      <c r="U48" s="216" t="str">
        <f t="shared" si="2"/>
        <v>SB-13</v>
      </c>
      <c r="V48" s="221" t="s">
        <v>41</v>
      </c>
      <c r="W48" s="221" t="s">
        <v>1076</v>
      </c>
      <c r="X48" s="221" t="s">
        <v>1086</v>
      </c>
      <c r="Y48" s="221" t="s">
        <v>1094</v>
      </c>
      <c r="Z48" s="222" t="s">
        <v>1107</v>
      </c>
      <c r="AA48" s="221">
        <v>6300</v>
      </c>
      <c r="AB48" s="223">
        <v>21</v>
      </c>
      <c r="AC48" s="223">
        <v>0</v>
      </c>
      <c r="AD48" s="223">
        <v>0</v>
      </c>
      <c r="AE48" s="223">
        <v>0</v>
      </c>
      <c r="AF48" s="223">
        <v>21</v>
      </c>
      <c r="AG48" s="223">
        <v>0</v>
      </c>
      <c r="AH48" s="223">
        <v>0</v>
      </c>
      <c r="AI48" s="223">
        <v>0</v>
      </c>
      <c r="AJ48" s="223">
        <v>0</v>
      </c>
      <c r="AK48" s="223">
        <v>0</v>
      </c>
      <c r="AL48" s="223">
        <v>0</v>
      </c>
      <c r="AM48" s="223">
        <v>0</v>
      </c>
      <c r="AN48" s="160" t="s">
        <v>43</v>
      </c>
      <c r="AO48" s="224" t="s">
        <v>44</v>
      </c>
      <c r="AP48" s="225" t="s">
        <v>44</v>
      </c>
      <c r="AQ48" s="225" t="s">
        <v>44</v>
      </c>
      <c r="AR48" s="225" t="s">
        <v>44</v>
      </c>
      <c r="AS48" s="225" t="s">
        <v>44</v>
      </c>
      <c r="AT48" s="225" t="s">
        <v>44</v>
      </c>
      <c r="AU48" s="225" t="s">
        <v>44</v>
      </c>
      <c r="AV48" s="221" t="s">
        <v>45</v>
      </c>
      <c r="AW48" s="221" t="s">
        <v>46</v>
      </c>
      <c r="AX48" s="221" t="s">
        <v>46</v>
      </c>
      <c r="AY48" s="216" t="s">
        <v>57</v>
      </c>
      <c r="AZ48" s="226" t="s">
        <v>1023</v>
      </c>
      <c r="BA48" s="227"/>
      <c r="BB48" s="227"/>
      <c r="BC48" s="218" t="str">
        <f>VLOOKUP(J48,ESRS!A:E,1,0)</f>
        <v>CKM00131900759</v>
      </c>
      <c r="BD48" s="218" t="s">
        <v>45</v>
      </c>
    </row>
    <row r="49" spans="1:56">
      <c r="A49" s="214" t="s">
        <v>160</v>
      </c>
      <c r="B49" s="215" t="s">
        <v>139</v>
      </c>
      <c r="C49" s="216" t="s">
        <v>779</v>
      </c>
      <c r="D49" s="215" t="s">
        <v>158</v>
      </c>
      <c r="E49" s="216" t="s">
        <v>1685</v>
      </c>
      <c r="F49" s="216" t="s">
        <v>49</v>
      </c>
      <c r="G49" s="216" t="s">
        <v>50</v>
      </c>
      <c r="H49" s="214" t="s">
        <v>1705</v>
      </c>
      <c r="I49" s="228" t="s">
        <v>159</v>
      </c>
      <c r="J49" s="218" t="s">
        <v>160</v>
      </c>
      <c r="K49" s="215" t="s">
        <v>161</v>
      </c>
      <c r="L49" s="215" t="s">
        <v>162</v>
      </c>
      <c r="M49" s="219">
        <v>41537</v>
      </c>
      <c r="N49" s="219">
        <v>42997</v>
      </c>
      <c r="O49" s="219">
        <v>42998</v>
      </c>
      <c r="P49" s="216" t="str">
        <f>VLOOKUP(J49,'DGC (CX_VNX) Flare code upgrade'!A:E,4,0)</f>
        <v>05.32.000.5.207</v>
      </c>
      <c r="Q49" s="216" t="str">
        <f>VLOOKUP(J49,'DGC (CX_VNX) Flare code upgrade'!A:E,5,0)</f>
        <v>05.32.000.5.207</v>
      </c>
      <c r="R49" s="216"/>
      <c r="S49" s="219" t="s">
        <v>967</v>
      </c>
      <c r="T49" s="216" t="s">
        <v>968</v>
      </c>
      <c r="U49" s="216" t="str">
        <f t="shared" si="2"/>
        <v xml:space="preserve">Rack </v>
      </c>
      <c r="V49" s="221" t="s">
        <v>41</v>
      </c>
      <c r="W49" s="221" t="s">
        <v>1076</v>
      </c>
      <c r="X49" s="221" t="s">
        <v>1086</v>
      </c>
      <c r="Y49" s="221" t="s">
        <v>1094</v>
      </c>
      <c r="Z49" s="222" t="s">
        <v>1107</v>
      </c>
      <c r="AA49" s="221">
        <v>6300</v>
      </c>
      <c r="AB49" s="223">
        <v>21</v>
      </c>
      <c r="AC49" s="223">
        <v>1</v>
      </c>
      <c r="AD49" s="223">
        <v>0</v>
      </c>
      <c r="AE49" s="223">
        <v>0</v>
      </c>
      <c r="AF49" s="223">
        <v>21</v>
      </c>
      <c r="AG49" s="223">
        <v>0</v>
      </c>
      <c r="AH49" s="223">
        <v>0</v>
      </c>
      <c r="AI49" s="223">
        <v>0</v>
      </c>
      <c r="AJ49" s="223">
        <v>0</v>
      </c>
      <c r="AK49" s="223">
        <v>0</v>
      </c>
      <c r="AL49" s="223">
        <v>0</v>
      </c>
      <c r="AM49" s="223">
        <v>0</v>
      </c>
      <c r="AN49" s="160" t="s">
        <v>163</v>
      </c>
      <c r="AO49" s="224" t="s">
        <v>44</v>
      </c>
      <c r="AP49" s="225" t="s">
        <v>44</v>
      </c>
      <c r="AQ49" s="225" t="s">
        <v>44</v>
      </c>
      <c r="AR49" s="225" t="s">
        <v>44</v>
      </c>
      <c r="AS49" s="225" t="s">
        <v>44</v>
      </c>
      <c r="AT49" s="225" t="s">
        <v>44</v>
      </c>
      <c r="AU49" s="225" t="s">
        <v>44</v>
      </c>
      <c r="AV49" s="221" t="s">
        <v>45</v>
      </c>
      <c r="AW49" s="221" t="s">
        <v>46</v>
      </c>
      <c r="AX49" s="221" t="s">
        <v>46</v>
      </c>
      <c r="AY49" s="216" t="s">
        <v>57</v>
      </c>
      <c r="AZ49" s="226" t="s">
        <v>1023</v>
      </c>
      <c r="BA49" s="227"/>
      <c r="BB49" s="227"/>
      <c r="BC49" s="218" t="str">
        <f>VLOOKUP(J49,ESRS!A:E,1,0)</f>
        <v>CKM00131900766</v>
      </c>
      <c r="BD49" s="218" t="s">
        <v>45</v>
      </c>
    </row>
    <row r="50" spans="1:56">
      <c r="A50" s="214" t="s">
        <v>166</v>
      </c>
      <c r="B50" s="215" t="s">
        <v>164</v>
      </c>
      <c r="C50" s="216" t="s">
        <v>1112</v>
      </c>
      <c r="D50" s="215" t="s">
        <v>1080</v>
      </c>
      <c r="E50" s="216" t="s">
        <v>1685</v>
      </c>
      <c r="F50" s="216" t="s">
        <v>49</v>
      </c>
      <c r="G50" s="216" t="s">
        <v>50</v>
      </c>
      <c r="H50" s="214" t="s">
        <v>1707</v>
      </c>
      <c r="I50" s="228" t="s">
        <v>166</v>
      </c>
      <c r="J50" s="218" t="s">
        <v>166</v>
      </c>
      <c r="K50" s="215"/>
      <c r="L50" s="215" t="s">
        <v>167</v>
      </c>
      <c r="M50" s="219">
        <v>40880</v>
      </c>
      <c r="N50" s="219">
        <v>42344</v>
      </c>
      <c r="O50" s="219">
        <v>42343</v>
      </c>
      <c r="P50" s="216" t="str">
        <f>VLOOKUP(J50,'DGC (CX_VNX) Flare code upgrade'!A:E,4,0)</f>
        <v>05.32.000.5.207</v>
      </c>
      <c r="Q50" s="216" t="str">
        <f>VLOOKUP(J50,'DGC (CX_VNX) Flare code upgrade'!A:E,5,0)</f>
        <v>05.32.000.5.207</v>
      </c>
      <c r="R50" s="216"/>
      <c r="S50" s="219" t="s">
        <v>967</v>
      </c>
      <c r="T50" s="216" t="s">
        <v>968</v>
      </c>
      <c r="U50" s="216" t="str">
        <f t="shared" si="2"/>
        <v/>
      </c>
      <c r="V50" s="221" t="s">
        <v>94</v>
      </c>
      <c r="W50" s="221" t="s">
        <v>1076</v>
      </c>
      <c r="X50" s="221" t="s">
        <v>1086</v>
      </c>
      <c r="Y50" s="221" t="s">
        <v>1094</v>
      </c>
      <c r="Z50" s="222" t="s">
        <v>1107</v>
      </c>
      <c r="AA50" s="221">
        <v>6900</v>
      </c>
      <c r="AB50" s="223">
        <v>23</v>
      </c>
      <c r="AC50" s="223">
        <v>2</v>
      </c>
      <c r="AD50" s="223">
        <v>0</v>
      </c>
      <c r="AE50" s="223">
        <v>0</v>
      </c>
      <c r="AF50" s="223">
        <v>23</v>
      </c>
      <c r="AG50" s="223">
        <v>0</v>
      </c>
      <c r="AH50" s="223">
        <v>0</v>
      </c>
      <c r="AI50" s="223">
        <v>0</v>
      </c>
      <c r="AJ50" s="223">
        <v>0</v>
      </c>
      <c r="AK50" s="223">
        <v>0</v>
      </c>
      <c r="AL50" s="223">
        <v>0</v>
      </c>
      <c r="AM50" s="223">
        <v>0</v>
      </c>
      <c r="AN50" s="160" t="s">
        <v>168</v>
      </c>
      <c r="AO50" s="224" t="s">
        <v>44</v>
      </c>
      <c r="AP50" s="225" t="s">
        <v>44</v>
      </c>
      <c r="AQ50" s="225" t="s">
        <v>44</v>
      </c>
      <c r="AR50" s="225" t="s">
        <v>44</v>
      </c>
      <c r="AS50" s="225" t="s">
        <v>44</v>
      </c>
      <c r="AT50" s="225" t="s">
        <v>44</v>
      </c>
      <c r="AU50" s="225" t="s">
        <v>44</v>
      </c>
      <c r="AV50" s="221" t="s">
        <v>45</v>
      </c>
      <c r="AW50" s="221" t="s">
        <v>46</v>
      </c>
      <c r="AX50" s="221" t="s">
        <v>45</v>
      </c>
      <c r="AY50" s="216" t="s">
        <v>57</v>
      </c>
      <c r="AZ50" s="226" t="s">
        <v>1023</v>
      </c>
      <c r="BA50" s="227"/>
      <c r="BB50" s="227"/>
      <c r="BC50" s="218" t="str">
        <f>VLOOKUP(J50,ESRS!A:E,1,0)</f>
        <v>CKM00114400773</v>
      </c>
      <c r="BD50" s="218" t="s">
        <v>45</v>
      </c>
    </row>
    <row r="51" spans="1:56">
      <c r="A51" s="214" t="s">
        <v>169</v>
      </c>
      <c r="B51" s="215" t="s">
        <v>164</v>
      </c>
      <c r="C51" s="216" t="s">
        <v>1112</v>
      </c>
      <c r="D51" s="215" t="s">
        <v>1081</v>
      </c>
      <c r="E51" s="216" t="s">
        <v>1685</v>
      </c>
      <c r="F51" s="216" t="s">
        <v>49</v>
      </c>
      <c r="G51" s="216" t="s">
        <v>50</v>
      </c>
      <c r="H51" s="214" t="s">
        <v>1707</v>
      </c>
      <c r="I51" s="228" t="s">
        <v>169</v>
      </c>
      <c r="J51" s="218" t="s">
        <v>169</v>
      </c>
      <c r="K51" s="215"/>
      <c r="L51" s="215" t="s">
        <v>170</v>
      </c>
      <c r="M51" s="219">
        <v>40879</v>
      </c>
      <c r="N51" s="219">
        <v>42339</v>
      </c>
      <c r="O51" s="219">
        <v>42340</v>
      </c>
      <c r="P51" s="216" t="str">
        <f>VLOOKUP(J51,'DGC (CX_VNX) Flare code upgrade'!A:E,4,0)</f>
        <v>05.32.000.5.207</v>
      </c>
      <c r="Q51" s="216" t="str">
        <f>VLOOKUP(J51,'DGC (CX_VNX) Flare code upgrade'!A:E,5,0)</f>
        <v>05.32.000.5.207</v>
      </c>
      <c r="R51" s="216"/>
      <c r="S51" s="219" t="s">
        <v>967</v>
      </c>
      <c r="T51" s="216" t="s">
        <v>968</v>
      </c>
      <c r="U51" s="216" t="str">
        <f t="shared" si="2"/>
        <v/>
      </c>
      <c r="V51" s="221" t="s">
        <v>41</v>
      </c>
      <c r="W51" s="221" t="s">
        <v>1076</v>
      </c>
      <c r="X51" s="221" t="s">
        <v>1086</v>
      </c>
      <c r="Y51" s="221" t="s">
        <v>1094</v>
      </c>
      <c r="Z51" s="222" t="s">
        <v>1107</v>
      </c>
      <c r="AA51" s="221">
        <v>6900</v>
      </c>
      <c r="AB51" s="223">
        <v>23</v>
      </c>
      <c r="AC51" s="223">
        <v>2</v>
      </c>
      <c r="AD51" s="223">
        <v>0</v>
      </c>
      <c r="AE51" s="223">
        <v>0</v>
      </c>
      <c r="AF51" s="223">
        <v>23</v>
      </c>
      <c r="AG51" s="223">
        <v>0</v>
      </c>
      <c r="AH51" s="223">
        <v>0</v>
      </c>
      <c r="AI51" s="223">
        <v>0</v>
      </c>
      <c r="AJ51" s="223">
        <v>0</v>
      </c>
      <c r="AK51" s="223">
        <v>0</v>
      </c>
      <c r="AL51" s="223">
        <v>0</v>
      </c>
      <c r="AM51" s="223">
        <v>0</v>
      </c>
      <c r="AN51" s="160" t="s">
        <v>168</v>
      </c>
      <c r="AO51" s="224" t="s">
        <v>44</v>
      </c>
      <c r="AP51" s="225" t="s">
        <v>44</v>
      </c>
      <c r="AQ51" s="225" t="s">
        <v>44</v>
      </c>
      <c r="AR51" s="225" t="s">
        <v>44</v>
      </c>
      <c r="AS51" s="225" t="s">
        <v>44</v>
      </c>
      <c r="AT51" s="225" t="s">
        <v>44</v>
      </c>
      <c r="AU51" s="225" t="s">
        <v>44</v>
      </c>
      <c r="AV51" s="221" t="s">
        <v>45</v>
      </c>
      <c r="AW51" s="221" t="s">
        <v>46</v>
      </c>
      <c r="AX51" s="221" t="s">
        <v>45</v>
      </c>
      <c r="AY51" s="216" t="s">
        <v>57</v>
      </c>
      <c r="AZ51" s="226" t="s">
        <v>1023</v>
      </c>
      <c r="BA51" s="227"/>
      <c r="BB51" s="227"/>
      <c r="BC51" s="218" t="str">
        <f>VLOOKUP(J51,ESRS!A:E,1,0)</f>
        <v>CKM00114400775</v>
      </c>
      <c r="BD51" s="218" t="s">
        <v>45</v>
      </c>
    </row>
    <row r="52" spans="1:56">
      <c r="A52" s="214" t="s">
        <v>172</v>
      </c>
      <c r="B52" s="215" t="s">
        <v>88</v>
      </c>
      <c r="C52" s="216" t="s">
        <v>88</v>
      </c>
      <c r="D52" s="215" t="s">
        <v>1081</v>
      </c>
      <c r="E52" s="216" t="s">
        <v>1685</v>
      </c>
      <c r="F52" s="216" t="s">
        <v>49</v>
      </c>
      <c r="G52" s="216" t="s">
        <v>50</v>
      </c>
      <c r="H52" s="214" t="s">
        <v>1710</v>
      </c>
      <c r="I52" s="228" t="str">
        <f t="shared" ref="I52:I60" si="4">J52</f>
        <v>CKM00133700069</v>
      </c>
      <c r="J52" s="218" t="s">
        <v>172</v>
      </c>
      <c r="K52" s="335" t="s">
        <v>3204</v>
      </c>
      <c r="L52" s="215" t="s">
        <v>173</v>
      </c>
      <c r="M52" s="234">
        <v>41539</v>
      </c>
      <c r="N52" s="234">
        <v>42999</v>
      </c>
      <c r="O52" s="234">
        <v>43000</v>
      </c>
      <c r="P52" s="216" t="str">
        <f>VLOOKUP(J52,'DGC (CX_VNX) Flare code upgrade'!A:E,4,0)</f>
        <v>05.33.000.5.038</v>
      </c>
      <c r="Q52" s="216" t="str">
        <f>VLOOKUP(J52,'DGC (CX_VNX) Flare code upgrade'!A:E,5,0)</f>
        <v>05.33.000.5.038</v>
      </c>
      <c r="R52" s="216"/>
      <c r="S52" s="219" t="s">
        <v>967</v>
      </c>
      <c r="T52" s="216" t="s">
        <v>968</v>
      </c>
      <c r="U52" s="216" t="str">
        <f t="shared" si="2"/>
        <v>Row08</v>
      </c>
      <c r="V52" s="221" t="s">
        <v>175</v>
      </c>
      <c r="W52" s="221" t="s">
        <v>1077</v>
      </c>
      <c r="X52" s="221" t="s">
        <v>1086</v>
      </c>
      <c r="Y52" s="221" t="s">
        <v>1094</v>
      </c>
      <c r="Z52" s="222" t="s">
        <v>1107</v>
      </c>
      <c r="AA52" s="221">
        <v>211200</v>
      </c>
      <c r="AB52" s="223">
        <v>352</v>
      </c>
      <c r="AC52" s="223">
        <v>12</v>
      </c>
      <c r="AD52" s="223">
        <v>0</v>
      </c>
      <c r="AE52" s="223">
        <v>0</v>
      </c>
      <c r="AF52" s="223">
        <v>0</v>
      </c>
      <c r="AG52" s="223">
        <v>0</v>
      </c>
      <c r="AH52" s="223">
        <v>0</v>
      </c>
      <c r="AI52" s="223">
        <v>352</v>
      </c>
      <c r="AJ52" s="223">
        <v>0</v>
      </c>
      <c r="AK52" s="223">
        <v>0</v>
      </c>
      <c r="AL52" s="223">
        <v>0</v>
      </c>
      <c r="AM52" s="223">
        <v>0</v>
      </c>
      <c r="AN52" s="160" t="s">
        <v>163</v>
      </c>
      <c r="AO52" s="224" t="s">
        <v>44</v>
      </c>
      <c r="AP52" s="225" t="s">
        <v>44</v>
      </c>
      <c r="AQ52" s="225" t="s">
        <v>44</v>
      </c>
      <c r="AR52" s="225" t="s">
        <v>44</v>
      </c>
      <c r="AS52" s="225" t="s">
        <v>44</v>
      </c>
      <c r="AT52" s="225" t="s">
        <v>44</v>
      </c>
      <c r="AU52" s="225" t="s">
        <v>44</v>
      </c>
      <c r="AV52" s="221" t="s">
        <v>176</v>
      </c>
      <c r="AW52" s="221" t="s">
        <v>46</v>
      </c>
      <c r="AX52" s="221" t="s">
        <v>46</v>
      </c>
      <c r="AY52" s="216" t="s">
        <v>52</v>
      </c>
      <c r="AZ52" s="226" t="s">
        <v>1023</v>
      </c>
      <c r="BA52" s="227"/>
      <c r="BB52" s="227"/>
      <c r="BC52" s="218" t="str">
        <f>VLOOKUP(J52,ESRS!A:E,1,0)</f>
        <v>CKM00133700069</v>
      </c>
      <c r="BD52" s="218" t="s">
        <v>45</v>
      </c>
    </row>
    <row r="53" spans="1:56">
      <c r="A53" s="214" t="s">
        <v>178</v>
      </c>
      <c r="B53" s="215" t="s">
        <v>88</v>
      </c>
      <c r="C53" s="216" t="s">
        <v>88</v>
      </c>
      <c r="D53" s="215" t="s">
        <v>90</v>
      </c>
      <c r="E53" s="216" t="s">
        <v>1685</v>
      </c>
      <c r="F53" s="216" t="s">
        <v>49</v>
      </c>
      <c r="G53" s="216" t="s">
        <v>50</v>
      </c>
      <c r="H53" s="214" t="s">
        <v>1709</v>
      </c>
      <c r="I53" s="228" t="str">
        <f t="shared" si="4"/>
        <v>FCN00122200039</v>
      </c>
      <c r="J53" s="218" t="s">
        <v>178</v>
      </c>
      <c r="K53" s="215" t="s">
        <v>179</v>
      </c>
      <c r="L53" s="215" t="s">
        <v>180</v>
      </c>
      <c r="M53" s="219">
        <v>41075</v>
      </c>
      <c r="N53" s="219">
        <v>42535</v>
      </c>
      <c r="O53" s="219">
        <v>42536</v>
      </c>
      <c r="P53" s="216" t="str">
        <f>VLOOKUP(J53,'DGC (CX_VNX) Flare code upgrade'!A:E,4,0)</f>
        <v>05.32.000.5.207</v>
      </c>
      <c r="Q53" s="216" t="str">
        <f>VLOOKUP(J53,'DGC (CX_VNX) Flare code upgrade'!A:E,5,0)</f>
        <v>05.32.000.5.207</v>
      </c>
      <c r="R53" s="216"/>
      <c r="S53" s="219" t="s">
        <v>967</v>
      </c>
      <c r="T53" s="216" t="s">
        <v>968</v>
      </c>
      <c r="U53" s="216" t="str">
        <f t="shared" si="2"/>
        <v>AST4-</v>
      </c>
      <c r="V53" s="221" t="s">
        <v>41</v>
      </c>
      <c r="W53" s="221" t="s">
        <v>1077</v>
      </c>
      <c r="X53" s="221" t="s">
        <v>1086</v>
      </c>
      <c r="Y53" s="221" t="s">
        <v>1094</v>
      </c>
      <c r="Z53" s="222" t="s">
        <v>1107</v>
      </c>
      <c r="AA53" s="221">
        <v>509824</v>
      </c>
      <c r="AB53" s="223">
        <v>393</v>
      </c>
      <c r="AC53" s="223" t="s">
        <v>181</v>
      </c>
      <c r="AD53" s="223">
        <v>0</v>
      </c>
      <c r="AE53" s="223">
        <v>0</v>
      </c>
      <c r="AF53" s="223">
        <v>4</v>
      </c>
      <c r="AG53" s="223">
        <v>0</v>
      </c>
      <c r="AH53" s="223">
        <v>0</v>
      </c>
      <c r="AI53" s="223">
        <v>78</v>
      </c>
      <c r="AJ53" s="223">
        <v>0</v>
      </c>
      <c r="AK53" s="223">
        <v>188</v>
      </c>
      <c r="AL53" s="223">
        <v>106</v>
      </c>
      <c r="AM53" s="223">
        <v>17</v>
      </c>
      <c r="AN53" s="160" t="s">
        <v>182</v>
      </c>
      <c r="AO53" s="224" t="s">
        <v>44</v>
      </c>
      <c r="AP53" s="225" t="s">
        <v>44</v>
      </c>
      <c r="AQ53" s="225" t="s">
        <v>44</v>
      </c>
      <c r="AR53" s="225" t="s">
        <v>44</v>
      </c>
      <c r="AS53" s="225" t="s">
        <v>44</v>
      </c>
      <c r="AT53" s="225" t="s">
        <v>44</v>
      </c>
      <c r="AU53" s="225" t="s">
        <v>44</v>
      </c>
      <c r="AV53" s="221" t="s">
        <v>45</v>
      </c>
      <c r="AW53" s="221" t="s">
        <v>46</v>
      </c>
      <c r="AX53" s="221" t="s">
        <v>45</v>
      </c>
      <c r="AY53" s="216" t="s">
        <v>57</v>
      </c>
      <c r="AZ53" s="226" t="s">
        <v>1023</v>
      </c>
      <c r="BA53" s="227"/>
      <c r="BB53" s="227"/>
      <c r="BC53" s="218" t="str">
        <f>VLOOKUP(J53,ESRS!A:E,1,0)</f>
        <v>FCN00122200039</v>
      </c>
      <c r="BD53" s="218" t="s">
        <v>45</v>
      </c>
    </row>
    <row r="54" spans="1:56">
      <c r="A54" s="214" t="s">
        <v>183</v>
      </c>
      <c r="B54" s="215" t="s">
        <v>88</v>
      </c>
      <c r="C54" s="216" t="s">
        <v>88</v>
      </c>
      <c r="D54" s="215" t="s">
        <v>90</v>
      </c>
      <c r="E54" s="216" t="s">
        <v>1685</v>
      </c>
      <c r="F54" s="216" t="s">
        <v>49</v>
      </c>
      <c r="G54" s="216" t="s">
        <v>50</v>
      </c>
      <c r="H54" s="214" t="s">
        <v>1709</v>
      </c>
      <c r="I54" s="228" t="str">
        <f t="shared" si="4"/>
        <v>FCN00122300103</v>
      </c>
      <c r="J54" s="218" t="s">
        <v>183</v>
      </c>
      <c r="K54" s="215" t="s">
        <v>184</v>
      </c>
      <c r="L54" s="215" t="s">
        <v>185</v>
      </c>
      <c r="M54" s="219">
        <v>41075</v>
      </c>
      <c r="N54" s="219">
        <v>42535</v>
      </c>
      <c r="O54" s="219">
        <v>42536</v>
      </c>
      <c r="P54" s="216" t="str">
        <f>VLOOKUP(J54,'DGC (CX_VNX) Flare code upgrade'!A:E,4,0)</f>
        <v>05.32.000.5.207</v>
      </c>
      <c r="Q54" s="216" t="str">
        <f>VLOOKUP(J54,'DGC (CX_VNX) Flare code upgrade'!A:E,5,0)</f>
        <v>05.32.000.5.207</v>
      </c>
      <c r="R54" s="216"/>
      <c r="S54" s="219" t="s">
        <v>967</v>
      </c>
      <c r="T54" s="216" t="s">
        <v>968</v>
      </c>
      <c r="U54" s="216" t="str">
        <f t="shared" si="2"/>
        <v>AST4-</v>
      </c>
      <c r="V54" s="221" t="s">
        <v>41</v>
      </c>
      <c r="W54" s="221" t="s">
        <v>1077</v>
      </c>
      <c r="X54" s="221" t="s">
        <v>1086</v>
      </c>
      <c r="Y54" s="221" t="s">
        <v>1094</v>
      </c>
      <c r="Z54" s="222" t="s">
        <v>1107</v>
      </c>
      <c r="AA54" s="221">
        <v>615328</v>
      </c>
      <c r="AB54" s="223">
        <v>437</v>
      </c>
      <c r="AC54" s="223" t="s">
        <v>181</v>
      </c>
      <c r="AD54" s="223">
        <v>0</v>
      </c>
      <c r="AE54" s="223">
        <v>0</v>
      </c>
      <c r="AF54" s="223">
        <v>4</v>
      </c>
      <c r="AG54" s="223">
        <v>0</v>
      </c>
      <c r="AH54" s="223">
        <v>0</v>
      </c>
      <c r="AI54" s="223">
        <v>90</v>
      </c>
      <c r="AJ54" s="223">
        <v>0</v>
      </c>
      <c r="AK54" s="223">
        <v>188</v>
      </c>
      <c r="AL54" s="223">
        <v>106</v>
      </c>
      <c r="AM54" s="223">
        <v>49</v>
      </c>
      <c r="AN54" s="160" t="s">
        <v>182</v>
      </c>
      <c r="AO54" s="224" t="s">
        <v>44</v>
      </c>
      <c r="AP54" s="225" t="s">
        <v>44</v>
      </c>
      <c r="AQ54" s="225" t="s">
        <v>44</v>
      </c>
      <c r="AR54" s="225" t="s">
        <v>44</v>
      </c>
      <c r="AS54" s="225" t="s">
        <v>44</v>
      </c>
      <c r="AT54" s="225" t="s">
        <v>44</v>
      </c>
      <c r="AU54" s="225" t="s">
        <v>44</v>
      </c>
      <c r="AV54" s="221" t="s">
        <v>45</v>
      </c>
      <c r="AW54" s="221" t="s">
        <v>46</v>
      </c>
      <c r="AX54" s="221" t="s">
        <v>45</v>
      </c>
      <c r="AY54" s="216" t="s">
        <v>57</v>
      </c>
      <c r="AZ54" s="226" t="s">
        <v>1023</v>
      </c>
      <c r="BA54" s="227"/>
      <c r="BB54" s="227"/>
      <c r="BC54" s="218" t="str">
        <f>VLOOKUP(J54,ESRS!A:E,1,0)</f>
        <v>FCN00122300103</v>
      </c>
      <c r="BD54" s="218" t="s">
        <v>45</v>
      </c>
    </row>
    <row r="55" spans="1:56">
      <c r="A55" s="214" t="s">
        <v>186</v>
      </c>
      <c r="B55" s="215" t="s">
        <v>88</v>
      </c>
      <c r="C55" s="216" t="s">
        <v>88</v>
      </c>
      <c r="D55" s="215" t="s">
        <v>90</v>
      </c>
      <c r="E55" s="216" t="s">
        <v>1685</v>
      </c>
      <c r="F55" s="216" t="s">
        <v>49</v>
      </c>
      <c r="G55" s="216" t="s">
        <v>50</v>
      </c>
      <c r="H55" s="214" t="s">
        <v>1710</v>
      </c>
      <c r="I55" s="228" t="str">
        <f t="shared" si="4"/>
        <v>CKM00133700074</v>
      </c>
      <c r="J55" s="218" t="s">
        <v>186</v>
      </c>
      <c r="K55" s="215" t="s">
        <v>187</v>
      </c>
      <c r="L55" s="215" t="s">
        <v>188</v>
      </c>
      <c r="M55" s="234">
        <v>41539</v>
      </c>
      <c r="N55" s="234">
        <v>42999</v>
      </c>
      <c r="O55" s="234">
        <v>43000</v>
      </c>
      <c r="P55" s="216" t="str">
        <f>VLOOKUP(J55,'DGC (CX_VNX) Flare code upgrade'!A:E,4,0)</f>
        <v>05.33.000.5.038</v>
      </c>
      <c r="Q55" s="216" t="str">
        <f>VLOOKUP(J55,'DGC (CX_VNX) Flare code upgrade'!A:E,5,0)</f>
        <v>05.33.000.5.038</v>
      </c>
      <c r="R55" s="216"/>
      <c r="S55" s="219" t="s">
        <v>967</v>
      </c>
      <c r="T55" s="216" t="s">
        <v>968</v>
      </c>
      <c r="U55" s="216" t="str">
        <f t="shared" si="2"/>
        <v>AST3-</v>
      </c>
      <c r="V55" s="221" t="s">
        <v>175</v>
      </c>
      <c r="W55" s="221" t="s">
        <v>1077</v>
      </c>
      <c r="X55" s="221" t="s">
        <v>1086</v>
      </c>
      <c r="Y55" s="221" t="s">
        <v>1094</v>
      </c>
      <c r="Z55" s="222" t="s">
        <v>1107</v>
      </c>
      <c r="AA55" s="221">
        <v>211200</v>
      </c>
      <c r="AB55" s="223">
        <v>352</v>
      </c>
      <c r="AC55" s="223">
        <v>12</v>
      </c>
      <c r="AD55" s="223">
        <v>0</v>
      </c>
      <c r="AE55" s="223">
        <v>0</v>
      </c>
      <c r="AF55" s="223">
        <v>0</v>
      </c>
      <c r="AG55" s="223">
        <v>0</v>
      </c>
      <c r="AH55" s="223">
        <v>0</v>
      </c>
      <c r="AI55" s="223">
        <v>352</v>
      </c>
      <c r="AJ55" s="223">
        <v>0</v>
      </c>
      <c r="AK55" s="223">
        <v>0</v>
      </c>
      <c r="AL55" s="223">
        <v>0</v>
      </c>
      <c r="AM55" s="223">
        <v>0</v>
      </c>
      <c r="AN55" s="160" t="s">
        <v>163</v>
      </c>
      <c r="AO55" s="224" t="s">
        <v>44</v>
      </c>
      <c r="AP55" s="225" t="s">
        <v>44</v>
      </c>
      <c r="AQ55" s="225" t="s">
        <v>44</v>
      </c>
      <c r="AR55" s="225" t="s">
        <v>44</v>
      </c>
      <c r="AS55" s="225" t="s">
        <v>44</v>
      </c>
      <c r="AT55" s="225" t="s">
        <v>44</v>
      </c>
      <c r="AU55" s="225" t="s">
        <v>44</v>
      </c>
      <c r="AV55" s="221" t="s">
        <v>45</v>
      </c>
      <c r="AW55" s="221" t="s">
        <v>46</v>
      </c>
      <c r="AX55" s="221" t="s">
        <v>46</v>
      </c>
      <c r="AY55" s="216" t="s">
        <v>52</v>
      </c>
      <c r="AZ55" s="226" t="s">
        <v>1023</v>
      </c>
      <c r="BA55" s="227"/>
      <c r="BB55" s="227"/>
      <c r="BC55" s="218" t="str">
        <f>VLOOKUP(J55,ESRS!A:E,1,0)</f>
        <v>CKM00133700074</v>
      </c>
      <c r="BD55" s="218" t="s">
        <v>45</v>
      </c>
    </row>
    <row r="56" spans="1:56">
      <c r="A56" s="214" t="s">
        <v>189</v>
      </c>
      <c r="B56" s="215" t="s">
        <v>88</v>
      </c>
      <c r="C56" s="216" t="s">
        <v>88</v>
      </c>
      <c r="D56" s="215" t="s">
        <v>90</v>
      </c>
      <c r="E56" s="216" t="s">
        <v>1685</v>
      </c>
      <c r="F56" s="216" t="s">
        <v>49</v>
      </c>
      <c r="G56" s="216" t="s">
        <v>50</v>
      </c>
      <c r="H56" s="214" t="s">
        <v>1710</v>
      </c>
      <c r="I56" s="228" t="str">
        <f t="shared" si="4"/>
        <v>CKM00133700071</v>
      </c>
      <c r="J56" s="218" t="s">
        <v>189</v>
      </c>
      <c r="K56" s="215" t="s">
        <v>190</v>
      </c>
      <c r="L56" s="215" t="s">
        <v>191</v>
      </c>
      <c r="M56" s="234">
        <v>41539</v>
      </c>
      <c r="N56" s="234">
        <v>42999</v>
      </c>
      <c r="O56" s="234">
        <v>43000</v>
      </c>
      <c r="P56" s="216" t="str">
        <f>VLOOKUP(J56,'DGC (CX_VNX) Flare code upgrade'!A:E,4,0)</f>
        <v>05.33.000.5.038</v>
      </c>
      <c r="Q56" s="216" t="str">
        <f>VLOOKUP(J56,'DGC (CX_VNX) Flare code upgrade'!A:E,5,0)</f>
        <v>05.33.000.5.038</v>
      </c>
      <c r="R56" s="216"/>
      <c r="S56" s="219" t="s">
        <v>967</v>
      </c>
      <c r="T56" s="216" t="s">
        <v>968</v>
      </c>
      <c r="U56" s="216" t="str">
        <f t="shared" si="2"/>
        <v>AST3-</v>
      </c>
      <c r="V56" s="221" t="s">
        <v>175</v>
      </c>
      <c r="W56" s="221" t="s">
        <v>1077</v>
      </c>
      <c r="X56" s="221" t="s">
        <v>1086</v>
      </c>
      <c r="Y56" s="221" t="s">
        <v>1094</v>
      </c>
      <c r="Z56" s="222" t="s">
        <v>1107</v>
      </c>
      <c r="AA56" s="221">
        <v>211200</v>
      </c>
      <c r="AB56" s="223">
        <v>352</v>
      </c>
      <c r="AC56" s="223">
        <v>12</v>
      </c>
      <c r="AD56" s="223">
        <v>0</v>
      </c>
      <c r="AE56" s="223">
        <v>0</v>
      </c>
      <c r="AF56" s="223">
        <v>0</v>
      </c>
      <c r="AG56" s="223">
        <v>0</v>
      </c>
      <c r="AH56" s="223">
        <v>0</v>
      </c>
      <c r="AI56" s="223">
        <v>352</v>
      </c>
      <c r="AJ56" s="223">
        <v>0</v>
      </c>
      <c r="AK56" s="223">
        <v>0</v>
      </c>
      <c r="AL56" s="223">
        <v>0</v>
      </c>
      <c r="AM56" s="223">
        <v>0</v>
      </c>
      <c r="AN56" s="160" t="s">
        <v>163</v>
      </c>
      <c r="AO56" s="224" t="s">
        <v>44</v>
      </c>
      <c r="AP56" s="225" t="s">
        <v>44</v>
      </c>
      <c r="AQ56" s="225" t="s">
        <v>44</v>
      </c>
      <c r="AR56" s="225" t="s">
        <v>44</v>
      </c>
      <c r="AS56" s="225" t="s">
        <v>44</v>
      </c>
      <c r="AT56" s="225" t="s">
        <v>44</v>
      </c>
      <c r="AU56" s="225" t="s">
        <v>44</v>
      </c>
      <c r="AV56" s="221" t="s">
        <v>45</v>
      </c>
      <c r="AW56" s="221" t="s">
        <v>46</v>
      </c>
      <c r="AX56" s="221" t="s">
        <v>46</v>
      </c>
      <c r="AY56" s="216" t="s">
        <v>46</v>
      </c>
      <c r="AZ56" s="226" t="s">
        <v>1023</v>
      </c>
      <c r="BA56" s="227"/>
      <c r="BB56" s="227"/>
      <c r="BC56" s="218" t="str">
        <f>VLOOKUP(J56,ESRS!A:E,1,0)</f>
        <v>CKM00133700071</v>
      </c>
      <c r="BD56" s="218" t="s">
        <v>45</v>
      </c>
    </row>
    <row r="57" spans="1:56">
      <c r="A57" s="214" t="s">
        <v>192</v>
      </c>
      <c r="B57" s="215" t="s">
        <v>47</v>
      </c>
      <c r="C57" s="216" t="s">
        <v>47</v>
      </c>
      <c r="D57" s="215" t="s">
        <v>48</v>
      </c>
      <c r="E57" s="216" t="s">
        <v>1685</v>
      </c>
      <c r="F57" s="216" t="s">
        <v>49</v>
      </c>
      <c r="G57" s="216" t="s">
        <v>50</v>
      </c>
      <c r="H57" s="214" t="s">
        <v>1709</v>
      </c>
      <c r="I57" s="228" t="str">
        <f t="shared" si="4"/>
        <v>FCN00122300102</v>
      </c>
      <c r="J57" s="218" t="s">
        <v>192</v>
      </c>
      <c r="K57" s="215" t="s">
        <v>193</v>
      </c>
      <c r="L57" s="215" t="s">
        <v>194</v>
      </c>
      <c r="M57" s="219">
        <v>41105</v>
      </c>
      <c r="N57" s="219">
        <v>42565</v>
      </c>
      <c r="O57" s="219">
        <v>42566</v>
      </c>
      <c r="P57" s="216" t="str">
        <f>VLOOKUP(J57,'DGC (CX_VNX) Flare code upgrade'!A:E,4,0)</f>
        <v>05.32.000.5.015</v>
      </c>
      <c r="Q57" s="216" t="str">
        <f>VLOOKUP(J57,'DGC (CX_VNX) Flare code upgrade'!A:E,5,0)</f>
        <v>05.32.000.5.207</v>
      </c>
      <c r="R57" s="216"/>
      <c r="S57" s="219" t="s">
        <v>967</v>
      </c>
      <c r="T57" s="216" t="s">
        <v>968</v>
      </c>
      <c r="U57" s="216" t="str">
        <f t="shared" si="2"/>
        <v>CT2B1</v>
      </c>
      <c r="V57" s="221" t="s">
        <v>41</v>
      </c>
      <c r="W57" s="221" t="s">
        <v>1076</v>
      </c>
      <c r="X57" s="221" t="s">
        <v>1086</v>
      </c>
      <c r="Y57" s="221" t="s">
        <v>1094</v>
      </c>
      <c r="Z57" s="222" t="s">
        <v>1107</v>
      </c>
      <c r="AA57" s="221">
        <v>709472</v>
      </c>
      <c r="AB57" s="223">
        <v>498</v>
      </c>
      <c r="AC57" s="223" t="s">
        <v>195</v>
      </c>
      <c r="AD57" s="223">
        <v>0</v>
      </c>
      <c r="AE57" s="223">
        <v>0</v>
      </c>
      <c r="AF57" s="223">
        <v>4</v>
      </c>
      <c r="AG57" s="223">
        <v>0</v>
      </c>
      <c r="AH57" s="223">
        <v>0</v>
      </c>
      <c r="AI57" s="223">
        <v>66</v>
      </c>
      <c r="AJ57" s="223">
        <v>0</v>
      </c>
      <c r="AK57" s="223">
        <v>236</v>
      </c>
      <c r="AL57" s="223">
        <v>159</v>
      </c>
      <c r="AM57" s="223">
        <v>33</v>
      </c>
      <c r="AN57" s="160" t="s">
        <v>182</v>
      </c>
      <c r="AO57" s="224" t="s">
        <v>44</v>
      </c>
      <c r="AP57" s="225" t="s">
        <v>44</v>
      </c>
      <c r="AQ57" s="225" t="s">
        <v>44</v>
      </c>
      <c r="AR57" s="225" t="s">
        <v>44</v>
      </c>
      <c r="AS57" s="225" t="s">
        <v>44</v>
      </c>
      <c r="AT57" s="225" t="s">
        <v>44</v>
      </c>
      <c r="AU57" s="225" t="s">
        <v>44</v>
      </c>
      <c r="AV57" s="221" t="s">
        <v>45</v>
      </c>
      <c r="AW57" s="221" t="s">
        <v>46</v>
      </c>
      <c r="AX57" s="221" t="s">
        <v>45</v>
      </c>
      <c r="AY57" s="216" t="s">
        <v>57</v>
      </c>
      <c r="AZ57" s="226" t="s">
        <v>1023</v>
      </c>
      <c r="BA57" s="227"/>
      <c r="BB57" s="227"/>
      <c r="BC57" s="218" t="str">
        <f>VLOOKUP(J57,ESRS!A:E,1,0)</f>
        <v>FCN00122300102</v>
      </c>
      <c r="BD57" s="218" t="s">
        <v>45</v>
      </c>
    </row>
    <row r="58" spans="1:56">
      <c r="A58" s="214" t="s">
        <v>196</v>
      </c>
      <c r="B58" s="215" t="s">
        <v>47</v>
      </c>
      <c r="C58" s="216" t="s">
        <v>47</v>
      </c>
      <c r="D58" s="215" t="s">
        <v>48</v>
      </c>
      <c r="E58" s="216" t="s">
        <v>1685</v>
      </c>
      <c r="F58" s="216" t="s">
        <v>49</v>
      </c>
      <c r="G58" s="216" t="s">
        <v>50</v>
      </c>
      <c r="H58" s="214" t="s">
        <v>1709</v>
      </c>
      <c r="I58" s="228" t="str">
        <f t="shared" si="4"/>
        <v>FCN00122300105</v>
      </c>
      <c r="J58" s="218" t="s">
        <v>196</v>
      </c>
      <c r="K58" s="215" t="s">
        <v>197</v>
      </c>
      <c r="L58" s="215" t="s">
        <v>198</v>
      </c>
      <c r="M58" s="219">
        <v>41105</v>
      </c>
      <c r="N58" s="219">
        <v>42565</v>
      </c>
      <c r="O58" s="219">
        <v>42566</v>
      </c>
      <c r="P58" s="216" t="str">
        <f>VLOOKUP(J58,'DGC (CX_VNX) Flare code upgrade'!A:E,4,0)</f>
        <v>05.32.000.5.015</v>
      </c>
      <c r="Q58" s="216" t="str">
        <f>VLOOKUP(J58,'DGC (CX_VNX) Flare code upgrade'!A:E,5,0)</f>
        <v>05.32.000.5.207</v>
      </c>
      <c r="R58" s="216"/>
      <c r="S58" s="219" t="s">
        <v>967</v>
      </c>
      <c r="T58" s="216" t="s">
        <v>968</v>
      </c>
      <c r="U58" s="216" t="str">
        <f t="shared" si="2"/>
        <v>CT2B1</v>
      </c>
      <c r="V58" s="221" t="s">
        <v>41</v>
      </c>
      <c r="W58" s="221" t="s">
        <v>1076</v>
      </c>
      <c r="X58" s="221" t="s">
        <v>1086</v>
      </c>
      <c r="Y58" s="221" t="s">
        <v>1094</v>
      </c>
      <c r="Z58" s="222" t="s">
        <v>1107</v>
      </c>
      <c r="AA58" s="221">
        <v>647080</v>
      </c>
      <c r="AB58" s="223">
        <v>456</v>
      </c>
      <c r="AC58" s="223" t="s">
        <v>181</v>
      </c>
      <c r="AD58" s="223">
        <v>0</v>
      </c>
      <c r="AE58" s="223">
        <v>0</v>
      </c>
      <c r="AF58" s="223">
        <v>4</v>
      </c>
      <c r="AG58" s="223">
        <v>0</v>
      </c>
      <c r="AH58" s="223">
        <v>0</v>
      </c>
      <c r="AI58" s="223">
        <v>61</v>
      </c>
      <c r="AJ58" s="223">
        <v>0</v>
      </c>
      <c r="AK58" s="223">
        <v>236</v>
      </c>
      <c r="AL58" s="223">
        <v>106</v>
      </c>
      <c r="AM58" s="223">
        <v>49</v>
      </c>
      <c r="AN58" s="160" t="s">
        <v>182</v>
      </c>
      <c r="AO58" s="224" t="s">
        <v>44</v>
      </c>
      <c r="AP58" s="225" t="s">
        <v>44</v>
      </c>
      <c r="AQ58" s="225" t="s">
        <v>44</v>
      </c>
      <c r="AR58" s="225" t="s">
        <v>44</v>
      </c>
      <c r="AS58" s="225" t="s">
        <v>44</v>
      </c>
      <c r="AT58" s="225" t="s">
        <v>44</v>
      </c>
      <c r="AU58" s="225" t="s">
        <v>44</v>
      </c>
      <c r="AV58" s="221" t="s">
        <v>45</v>
      </c>
      <c r="AW58" s="221" t="s">
        <v>46</v>
      </c>
      <c r="AX58" s="221" t="s">
        <v>45</v>
      </c>
      <c r="AY58" s="216" t="s">
        <v>57</v>
      </c>
      <c r="AZ58" s="226" t="s">
        <v>1023</v>
      </c>
      <c r="BA58" s="227"/>
      <c r="BB58" s="227"/>
      <c r="BC58" s="218" t="str">
        <f>VLOOKUP(J58,ESRS!A:E,1,0)</f>
        <v>FCN00122300105</v>
      </c>
      <c r="BD58" s="218" t="s">
        <v>45</v>
      </c>
    </row>
    <row r="59" spans="1:56">
      <c r="A59" s="214" t="s">
        <v>200</v>
      </c>
      <c r="B59" s="215" t="s">
        <v>47</v>
      </c>
      <c r="C59" s="216" t="s">
        <v>47</v>
      </c>
      <c r="D59" s="215" t="s">
        <v>48</v>
      </c>
      <c r="E59" s="216" t="s">
        <v>1685</v>
      </c>
      <c r="F59" s="216" t="s">
        <v>49</v>
      </c>
      <c r="G59" s="216" t="s">
        <v>50</v>
      </c>
      <c r="H59" s="214" t="s">
        <v>1708</v>
      </c>
      <c r="I59" s="228" t="str">
        <f t="shared" si="4"/>
        <v>CKM00121900293</v>
      </c>
      <c r="J59" s="218" t="s">
        <v>200</v>
      </c>
      <c r="K59" s="215" t="s">
        <v>201</v>
      </c>
      <c r="L59" s="215" t="s">
        <v>202</v>
      </c>
      <c r="M59" s="219">
        <v>41077</v>
      </c>
      <c r="N59" s="219">
        <v>42537</v>
      </c>
      <c r="O59" s="219">
        <v>42538</v>
      </c>
      <c r="P59" s="216" t="str">
        <f>VLOOKUP(J59,'DGC (CX_VNX) Flare code upgrade'!A:E,4,0)</f>
        <v>05.32.000.5.207</v>
      </c>
      <c r="Q59" s="216" t="str">
        <f>VLOOKUP(J59,'DGC (CX_VNX) Flare code upgrade'!A:E,5,0)</f>
        <v>05.32.000.5.207</v>
      </c>
      <c r="R59" s="216"/>
      <c r="S59" s="219" t="s">
        <v>967</v>
      </c>
      <c r="T59" s="216" t="s">
        <v>968</v>
      </c>
      <c r="U59" s="216" t="str">
        <f t="shared" si="2"/>
        <v>CT2B1</v>
      </c>
      <c r="V59" s="221" t="s">
        <v>41</v>
      </c>
      <c r="W59" s="221" t="s">
        <v>1076</v>
      </c>
      <c r="X59" s="221" t="s">
        <v>1086</v>
      </c>
      <c r="Y59" s="221" t="s">
        <v>1094</v>
      </c>
      <c r="Z59" s="222" t="s">
        <v>1107</v>
      </c>
      <c r="AA59" s="221">
        <v>10200</v>
      </c>
      <c r="AB59" s="223">
        <v>19</v>
      </c>
      <c r="AC59" s="223">
        <v>1</v>
      </c>
      <c r="AD59" s="223">
        <v>0</v>
      </c>
      <c r="AE59" s="223">
        <v>0</v>
      </c>
      <c r="AF59" s="223">
        <v>4</v>
      </c>
      <c r="AG59" s="223">
        <v>0</v>
      </c>
      <c r="AH59" s="223">
        <v>0</v>
      </c>
      <c r="AI59" s="223">
        <v>15</v>
      </c>
      <c r="AJ59" s="223">
        <v>0</v>
      </c>
      <c r="AK59" s="223">
        <v>0</v>
      </c>
      <c r="AL59" s="223">
        <v>0</v>
      </c>
      <c r="AM59" s="223">
        <v>0</v>
      </c>
      <c r="AN59" s="160" t="s">
        <v>203</v>
      </c>
      <c r="AO59" s="224" t="s">
        <v>44</v>
      </c>
      <c r="AP59" s="225" t="s">
        <v>44</v>
      </c>
      <c r="AQ59" s="225" t="s">
        <v>44</v>
      </c>
      <c r="AR59" s="225" t="s">
        <v>44</v>
      </c>
      <c r="AS59" s="225" t="s">
        <v>44</v>
      </c>
      <c r="AT59" s="225" t="s">
        <v>44</v>
      </c>
      <c r="AU59" s="225" t="s">
        <v>44</v>
      </c>
      <c r="AV59" s="221" t="s">
        <v>45</v>
      </c>
      <c r="AW59" s="221" t="s">
        <v>46</v>
      </c>
      <c r="AX59" s="221" t="s">
        <v>45</v>
      </c>
      <c r="AY59" s="216" t="s">
        <v>57</v>
      </c>
      <c r="AZ59" s="226" t="s">
        <v>1023</v>
      </c>
      <c r="BA59" s="227"/>
      <c r="BB59" s="227"/>
      <c r="BC59" s="218" t="str">
        <f>VLOOKUP(J59,ESRS!A:E,1,0)</f>
        <v>CKM00121900293</v>
      </c>
      <c r="BD59" s="218" t="s">
        <v>45</v>
      </c>
    </row>
    <row r="60" spans="1:56">
      <c r="A60" s="214" t="s">
        <v>204</v>
      </c>
      <c r="B60" s="215" t="s">
        <v>47</v>
      </c>
      <c r="C60" s="216" t="s">
        <v>47</v>
      </c>
      <c r="D60" s="215" t="s">
        <v>48</v>
      </c>
      <c r="E60" s="216" t="s">
        <v>1685</v>
      </c>
      <c r="F60" s="216" t="s">
        <v>49</v>
      </c>
      <c r="G60" s="216" t="s">
        <v>50</v>
      </c>
      <c r="H60" s="214" t="s">
        <v>1710</v>
      </c>
      <c r="I60" s="228" t="str">
        <f t="shared" si="4"/>
        <v>CKM00133401669</v>
      </c>
      <c r="J60" s="218" t="s">
        <v>204</v>
      </c>
      <c r="K60" s="215" t="s">
        <v>205</v>
      </c>
      <c r="L60" s="335" t="s">
        <v>2237</v>
      </c>
      <c r="M60" s="234">
        <v>41539</v>
      </c>
      <c r="N60" s="234">
        <v>42999</v>
      </c>
      <c r="O60" s="234">
        <v>43000</v>
      </c>
      <c r="P60" s="216" t="str">
        <f>VLOOKUP(J60,'DGC (CX_VNX) Flare code upgrade'!A:E,4,0)</f>
        <v>05.33.000.5.038</v>
      </c>
      <c r="Q60" s="216" t="str">
        <f>VLOOKUP(J60,'DGC (CX_VNX) Flare code upgrade'!A:E,5,0)</f>
        <v>05.33.000.5.038</v>
      </c>
      <c r="R60" s="216"/>
      <c r="S60" s="219" t="s">
        <v>967</v>
      </c>
      <c r="T60" s="216" t="s">
        <v>968</v>
      </c>
      <c r="U60" s="216" t="str">
        <f t="shared" si="2"/>
        <v>Row 3</v>
      </c>
      <c r="V60" s="221" t="s">
        <v>41</v>
      </c>
      <c r="W60" s="221" t="s">
        <v>1076</v>
      </c>
      <c r="X60" s="221" t="s">
        <v>1086</v>
      </c>
      <c r="Y60" s="221" t="s">
        <v>1094</v>
      </c>
      <c r="Z60" s="222" t="s">
        <v>1107</v>
      </c>
      <c r="AA60" s="221">
        <v>319200</v>
      </c>
      <c r="AB60" s="223">
        <v>532</v>
      </c>
      <c r="AC60" s="223">
        <v>16</v>
      </c>
      <c r="AD60" s="223">
        <v>0</v>
      </c>
      <c r="AE60" s="223">
        <v>0</v>
      </c>
      <c r="AF60" s="223">
        <v>0</v>
      </c>
      <c r="AG60" s="223">
        <v>0</v>
      </c>
      <c r="AH60" s="223">
        <v>0</v>
      </c>
      <c r="AI60" s="223">
        <v>532</v>
      </c>
      <c r="AJ60" s="223">
        <v>0</v>
      </c>
      <c r="AK60" s="223">
        <v>0</v>
      </c>
      <c r="AL60" s="223">
        <v>0</v>
      </c>
      <c r="AM60" s="223">
        <v>0</v>
      </c>
      <c r="AN60" s="160" t="s">
        <v>163</v>
      </c>
      <c r="AO60" s="224" t="s">
        <v>44</v>
      </c>
      <c r="AP60" s="225" t="s">
        <v>44</v>
      </c>
      <c r="AQ60" s="225" t="s">
        <v>44</v>
      </c>
      <c r="AR60" s="225" t="s">
        <v>44</v>
      </c>
      <c r="AS60" s="225" t="s">
        <v>44</v>
      </c>
      <c r="AT60" s="225" t="s">
        <v>44</v>
      </c>
      <c r="AU60" s="225" t="s">
        <v>44</v>
      </c>
      <c r="AV60" s="221" t="s">
        <v>176</v>
      </c>
      <c r="AW60" s="221" t="s">
        <v>46</v>
      </c>
      <c r="AX60" s="221" t="s">
        <v>46</v>
      </c>
      <c r="AY60" s="216" t="s">
        <v>52</v>
      </c>
      <c r="AZ60" s="226" t="s">
        <v>1023</v>
      </c>
      <c r="BA60" s="227"/>
      <c r="BB60" s="227"/>
      <c r="BC60" s="218" t="str">
        <f>VLOOKUP(J60,ESRS!A:E,1,0)</f>
        <v>CKM00133401669</v>
      </c>
      <c r="BD60" s="218" t="s">
        <v>45</v>
      </c>
    </row>
    <row r="61" spans="1:56">
      <c r="A61" s="214">
        <v>7860214</v>
      </c>
      <c r="B61" s="215" t="s">
        <v>47</v>
      </c>
      <c r="C61" s="216" t="s">
        <v>47</v>
      </c>
      <c r="D61" s="215" t="s">
        <v>48</v>
      </c>
      <c r="E61" s="216" t="s">
        <v>1685</v>
      </c>
      <c r="F61" s="216" t="s">
        <v>49</v>
      </c>
      <c r="G61" s="216" t="s">
        <v>1974</v>
      </c>
      <c r="H61" s="214" t="s">
        <v>206</v>
      </c>
      <c r="I61" s="217">
        <v>7860214</v>
      </c>
      <c r="J61" s="218">
        <v>7860214</v>
      </c>
      <c r="K61" s="215" t="s">
        <v>207</v>
      </c>
      <c r="L61" s="215" t="s">
        <v>208</v>
      </c>
      <c r="M61" s="219">
        <v>41574</v>
      </c>
      <c r="N61" s="219">
        <v>43034</v>
      </c>
      <c r="O61" s="219">
        <v>43035</v>
      </c>
      <c r="P61" s="216" t="s">
        <v>209</v>
      </c>
      <c r="Q61" s="216" t="s">
        <v>1975</v>
      </c>
      <c r="R61" s="216"/>
      <c r="S61" s="219" t="s">
        <v>967</v>
      </c>
      <c r="T61" s="216" t="s">
        <v>968</v>
      </c>
      <c r="U61" s="216" t="str">
        <f t="shared" si="2"/>
        <v>CT2 B</v>
      </c>
      <c r="V61" s="221" t="s">
        <v>41</v>
      </c>
      <c r="W61" s="221" t="s">
        <v>210</v>
      </c>
      <c r="X61" s="221" t="s">
        <v>1086</v>
      </c>
      <c r="Y61" s="221" t="s">
        <v>1098</v>
      </c>
      <c r="Z61" s="222" t="s">
        <v>1107</v>
      </c>
      <c r="AA61" s="221">
        <v>552960</v>
      </c>
      <c r="AB61" s="223">
        <v>180</v>
      </c>
      <c r="AC61" s="223">
        <v>15</v>
      </c>
      <c r="AD61" s="223">
        <v>0</v>
      </c>
      <c r="AE61" s="223">
        <v>0</v>
      </c>
      <c r="AF61" s="223">
        <v>0</v>
      </c>
      <c r="AG61" s="223">
        <v>0</v>
      </c>
      <c r="AH61" s="223">
        <v>0</v>
      </c>
      <c r="AI61" s="223">
        <v>0</v>
      </c>
      <c r="AJ61" s="223">
        <v>0</v>
      </c>
      <c r="AK61" s="223">
        <v>0</v>
      </c>
      <c r="AL61" s="223">
        <v>0</v>
      </c>
      <c r="AM61" s="223">
        <v>180</v>
      </c>
      <c r="AN61" s="160" t="s">
        <v>211</v>
      </c>
      <c r="AO61" s="224" t="s">
        <v>44</v>
      </c>
      <c r="AP61" s="225" t="s">
        <v>44</v>
      </c>
      <c r="AQ61" s="225" t="s">
        <v>44</v>
      </c>
      <c r="AR61" s="225" t="s">
        <v>44</v>
      </c>
      <c r="AS61" s="225" t="s">
        <v>44</v>
      </c>
      <c r="AT61" s="225" t="s">
        <v>44</v>
      </c>
      <c r="AU61" s="225" t="s">
        <v>44</v>
      </c>
      <c r="AV61" s="221" t="s">
        <v>46</v>
      </c>
      <c r="AW61" s="221" t="s">
        <v>46</v>
      </c>
      <c r="AX61" s="221" t="s">
        <v>46</v>
      </c>
      <c r="AY61" s="216" t="s">
        <v>52</v>
      </c>
      <c r="AZ61" s="226" t="s">
        <v>1023</v>
      </c>
      <c r="BA61" s="227"/>
      <c r="BB61" s="227"/>
      <c r="BC61" s="337" t="s">
        <v>3215</v>
      </c>
      <c r="BD61" s="249" t="s">
        <v>2978</v>
      </c>
    </row>
    <row r="62" spans="1:56">
      <c r="A62" s="214" t="s">
        <v>213</v>
      </c>
      <c r="B62" s="215" t="s">
        <v>47</v>
      </c>
      <c r="C62" s="216" t="s">
        <v>47</v>
      </c>
      <c r="D62" s="215" t="s">
        <v>48</v>
      </c>
      <c r="E62" s="216" t="s">
        <v>1685</v>
      </c>
      <c r="F62" s="216" t="s">
        <v>49</v>
      </c>
      <c r="G62" s="216" t="s">
        <v>50</v>
      </c>
      <c r="H62" s="214" t="s">
        <v>1693</v>
      </c>
      <c r="I62" s="228" t="s">
        <v>213</v>
      </c>
      <c r="J62" s="218" t="s">
        <v>213</v>
      </c>
      <c r="K62" s="215" t="s">
        <v>214</v>
      </c>
      <c r="L62" s="215" t="s">
        <v>2233</v>
      </c>
      <c r="M62" s="219">
        <v>39652</v>
      </c>
      <c r="N62" s="219">
        <v>41113</v>
      </c>
      <c r="O62" s="219" t="s">
        <v>49</v>
      </c>
      <c r="P62" s="216" t="str">
        <f>VLOOKUP(J62,'DGC (CX_VNX) Flare code upgrade'!A:E,4,0)</f>
        <v>3.26.80.5.031</v>
      </c>
      <c r="Q62" s="216" t="str">
        <f>VLOOKUP(J62,'DGC (CX_VNX) Flare code upgrade'!A:E,5,0)</f>
        <v>3.26.80.5.031</v>
      </c>
      <c r="R62" s="216"/>
      <c r="S62" s="219">
        <v>41729</v>
      </c>
      <c r="T62" s="229" t="s">
        <v>1980</v>
      </c>
      <c r="U62" s="216" t="str">
        <f t="shared" si="2"/>
        <v>CT2L1</v>
      </c>
      <c r="V62" s="221" t="s">
        <v>41</v>
      </c>
      <c r="W62" s="221" t="s">
        <v>217</v>
      </c>
      <c r="X62" s="221" t="s">
        <v>1086</v>
      </c>
      <c r="Y62" s="221" t="s">
        <v>1097</v>
      </c>
      <c r="Z62" s="222" t="s">
        <v>1107</v>
      </c>
      <c r="AA62" s="221">
        <v>27010</v>
      </c>
      <c r="AB62" s="223">
        <v>185</v>
      </c>
      <c r="AC62" s="223">
        <v>5</v>
      </c>
      <c r="AD62" s="223">
        <v>185</v>
      </c>
      <c r="AE62" s="223">
        <v>0</v>
      </c>
      <c r="AF62" s="223">
        <v>0</v>
      </c>
      <c r="AG62" s="223">
        <v>0</v>
      </c>
      <c r="AH62" s="223">
        <v>0</v>
      </c>
      <c r="AI62" s="223">
        <v>0</v>
      </c>
      <c r="AJ62" s="223">
        <v>0</v>
      </c>
      <c r="AK62" s="223">
        <v>0</v>
      </c>
      <c r="AL62" s="223">
        <v>0</v>
      </c>
      <c r="AM62" s="223">
        <v>0</v>
      </c>
      <c r="AN62" s="160" t="s">
        <v>218</v>
      </c>
      <c r="AO62" s="224" t="s">
        <v>44</v>
      </c>
      <c r="AP62" s="225" t="s">
        <v>44</v>
      </c>
      <c r="AQ62" s="225" t="s">
        <v>44</v>
      </c>
      <c r="AR62" s="225" t="s">
        <v>44</v>
      </c>
      <c r="AS62" s="225" t="s">
        <v>44</v>
      </c>
      <c r="AT62" s="225" t="s">
        <v>44</v>
      </c>
      <c r="AU62" s="225" t="s">
        <v>44</v>
      </c>
      <c r="AV62" s="221" t="s">
        <v>45</v>
      </c>
      <c r="AW62" s="221" t="s">
        <v>46</v>
      </c>
      <c r="AX62" s="221" t="s">
        <v>45</v>
      </c>
      <c r="AY62" s="216" t="s">
        <v>52</v>
      </c>
      <c r="AZ62" s="226" t="s">
        <v>1023</v>
      </c>
      <c r="BA62" s="227"/>
      <c r="BB62" s="227"/>
      <c r="BC62" s="218" t="str">
        <f>VLOOKUP(J62,ESRS!A:E,1,0)</f>
        <v>CK200081900324</v>
      </c>
      <c r="BD62" s="218" t="s">
        <v>45</v>
      </c>
    </row>
    <row r="63" spans="1:56">
      <c r="A63" s="214" t="s">
        <v>219</v>
      </c>
      <c r="B63" s="215" t="s">
        <v>47</v>
      </c>
      <c r="C63" s="216" t="s">
        <v>47</v>
      </c>
      <c r="D63" s="215" t="s">
        <v>48</v>
      </c>
      <c r="E63" s="216" t="s">
        <v>1685</v>
      </c>
      <c r="F63" s="216" t="s">
        <v>49</v>
      </c>
      <c r="G63" s="216" t="s">
        <v>50</v>
      </c>
      <c r="H63" s="214" t="s">
        <v>1693</v>
      </c>
      <c r="I63" s="228" t="s">
        <v>219</v>
      </c>
      <c r="J63" s="218" t="s">
        <v>219</v>
      </c>
      <c r="K63" s="215" t="s">
        <v>220</v>
      </c>
      <c r="L63" s="215" t="s">
        <v>2234</v>
      </c>
      <c r="M63" s="219">
        <v>39313</v>
      </c>
      <c r="N63" s="219">
        <v>40772</v>
      </c>
      <c r="O63" s="219" t="s">
        <v>49</v>
      </c>
      <c r="P63" s="216" t="str">
        <f>VLOOKUP(J63,'DGC (CX_VNX) Flare code upgrade'!A:E,4,0)</f>
        <v>3.26.80.5.031</v>
      </c>
      <c r="Q63" s="216" t="str">
        <f>VLOOKUP(J63,'DGC (CX_VNX) Flare code upgrade'!A:E,5,0)</f>
        <v>3.26.80.5.031</v>
      </c>
      <c r="R63" s="216"/>
      <c r="S63" s="219">
        <v>41729</v>
      </c>
      <c r="T63" s="229" t="s">
        <v>1980</v>
      </c>
      <c r="U63" s="216" t="str">
        <f t="shared" si="2"/>
        <v>CT2L1</v>
      </c>
      <c r="V63" s="221" t="s">
        <v>41</v>
      </c>
      <c r="W63" s="221" t="s">
        <v>217</v>
      </c>
      <c r="X63" s="221" t="s">
        <v>1086</v>
      </c>
      <c r="Y63" s="221" t="s">
        <v>1097</v>
      </c>
      <c r="Z63" s="222" t="s">
        <v>1107</v>
      </c>
      <c r="AA63" s="221">
        <v>60300</v>
      </c>
      <c r="AB63" s="223">
        <v>201</v>
      </c>
      <c r="AC63" s="223">
        <v>5</v>
      </c>
      <c r="AD63" s="223">
        <v>0</v>
      </c>
      <c r="AE63" s="223">
        <v>0</v>
      </c>
      <c r="AF63" s="223">
        <v>201</v>
      </c>
      <c r="AG63" s="223">
        <v>0</v>
      </c>
      <c r="AH63" s="223">
        <v>0</v>
      </c>
      <c r="AI63" s="223">
        <v>0</v>
      </c>
      <c r="AJ63" s="223">
        <v>0</v>
      </c>
      <c r="AK63" s="223">
        <v>0</v>
      </c>
      <c r="AL63" s="223">
        <v>0</v>
      </c>
      <c r="AM63" s="223">
        <v>0</v>
      </c>
      <c r="AN63" s="160" t="s">
        <v>218</v>
      </c>
      <c r="AO63" s="224" t="s">
        <v>44</v>
      </c>
      <c r="AP63" s="225" t="s">
        <v>44</v>
      </c>
      <c r="AQ63" s="225" t="s">
        <v>44</v>
      </c>
      <c r="AR63" s="225" t="s">
        <v>44</v>
      </c>
      <c r="AS63" s="225" t="s">
        <v>44</v>
      </c>
      <c r="AT63" s="225" t="s">
        <v>44</v>
      </c>
      <c r="AU63" s="225" t="s">
        <v>44</v>
      </c>
      <c r="AV63" s="221" t="s">
        <v>45</v>
      </c>
      <c r="AW63" s="221" t="s">
        <v>46</v>
      </c>
      <c r="AX63" s="221" t="s">
        <v>45</v>
      </c>
      <c r="AY63" s="216" t="s">
        <v>52</v>
      </c>
      <c r="AZ63" s="226" t="s">
        <v>1023</v>
      </c>
      <c r="BA63" s="227"/>
      <c r="BB63" s="227"/>
      <c r="BC63" s="218" t="str">
        <f>VLOOKUP(J63,ESRS!A:E,1,0)</f>
        <v>CK200072400943</v>
      </c>
      <c r="BD63" s="218" t="s">
        <v>45</v>
      </c>
    </row>
    <row r="64" spans="1:56">
      <c r="A64" s="214" t="s">
        <v>222</v>
      </c>
      <c r="B64" s="215" t="s">
        <v>47</v>
      </c>
      <c r="C64" s="216" t="s">
        <v>47</v>
      </c>
      <c r="D64" s="215" t="s">
        <v>48</v>
      </c>
      <c r="E64" s="216" t="s">
        <v>1685</v>
      </c>
      <c r="F64" s="216" t="s">
        <v>49</v>
      </c>
      <c r="G64" s="216" t="s">
        <v>50</v>
      </c>
      <c r="H64" s="214" t="s">
        <v>1693</v>
      </c>
      <c r="I64" s="228" t="s">
        <v>222</v>
      </c>
      <c r="J64" s="218" t="s">
        <v>222</v>
      </c>
      <c r="K64" s="215" t="s">
        <v>223</v>
      </c>
      <c r="L64" s="335" t="s">
        <v>2235</v>
      </c>
      <c r="M64" s="219">
        <v>39652</v>
      </c>
      <c r="N64" s="219">
        <v>41113</v>
      </c>
      <c r="O64" s="219" t="s">
        <v>49</v>
      </c>
      <c r="P64" s="216" t="str">
        <f>VLOOKUP(J64,'DGC (CX_VNX) Flare code upgrade'!A:E,4,0)</f>
        <v>3.26.80.5.031</v>
      </c>
      <c r="Q64" s="216" t="str">
        <f>VLOOKUP(J64,'DGC (CX_VNX) Flare code upgrade'!A:E,5,0)</f>
        <v>3.26.80.5.031</v>
      </c>
      <c r="R64" s="216"/>
      <c r="S64" s="219">
        <v>41729</v>
      </c>
      <c r="T64" s="229" t="s">
        <v>1980</v>
      </c>
      <c r="U64" s="216" t="str">
        <f t="shared" si="2"/>
        <v>CT2L1</v>
      </c>
      <c r="V64" s="221" t="s">
        <v>41</v>
      </c>
      <c r="W64" s="221" t="s">
        <v>217</v>
      </c>
      <c r="X64" s="221" t="s">
        <v>1086</v>
      </c>
      <c r="Y64" s="221" t="s">
        <v>1097</v>
      </c>
      <c r="Z64" s="222" t="s">
        <v>1107</v>
      </c>
      <c r="AA64" s="221">
        <v>16944</v>
      </c>
      <c r="AB64" s="223">
        <v>115</v>
      </c>
      <c r="AC64" s="223">
        <v>5</v>
      </c>
      <c r="AD64" s="223">
        <v>114</v>
      </c>
      <c r="AE64" s="223">
        <v>0</v>
      </c>
      <c r="AF64" s="223">
        <v>1</v>
      </c>
      <c r="AG64" s="223">
        <v>0</v>
      </c>
      <c r="AH64" s="223">
        <v>0</v>
      </c>
      <c r="AI64" s="223">
        <v>0</v>
      </c>
      <c r="AJ64" s="223">
        <v>0</v>
      </c>
      <c r="AK64" s="223">
        <v>0</v>
      </c>
      <c r="AL64" s="223">
        <v>0</v>
      </c>
      <c r="AM64" s="223">
        <v>0</v>
      </c>
      <c r="AN64" s="160" t="s">
        <v>218</v>
      </c>
      <c r="AO64" s="224" t="s">
        <v>44</v>
      </c>
      <c r="AP64" s="225" t="s">
        <v>44</v>
      </c>
      <c r="AQ64" s="225" t="s">
        <v>44</v>
      </c>
      <c r="AR64" s="225" t="s">
        <v>44</v>
      </c>
      <c r="AS64" s="225" t="s">
        <v>44</v>
      </c>
      <c r="AT64" s="225" t="s">
        <v>44</v>
      </c>
      <c r="AU64" s="225" t="s">
        <v>44</v>
      </c>
      <c r="AV64" s="221" t="s">
        <v>45</v>
      </c>
      <c r="AW64" s="221" t="s">
        <v>46</v>
      </c>
      <c r="AX64" s="221" t="s">
        <v>45</v>
      </c>
      <c r="AY64" s="216" t="s">
        <v>52</v>
      </c>
      <c r="AZ64" s="226" t="s">
        <v>1023</v>
      </c>
      <c r="BA64" s="227"/>
      <c r="BB64" s="227"/>
      <c r="BC64" s="218" t="str">
        <f>VLOOKUP(J64,ESRS!A:E,1,0)</f>
        <v>CK200081900323</v>
      </c>
      <c r="BD64" s="218" t="s">
        <v>45</v>
      </c>
    </row>
    <row r="65" spans="1:56">
      <c r="A65" s="214" t="s">
        <v>228</v>
      </c>
      <c r="B65" s="215" t="s">
        <v>47</v>
      </c>
      <c r="C65" s="216" t="s">
        <v>47</v>
      </c>
      <c r="D65" s="215" t="s">
        <v>48</v>
      </c>
      <c r="E65" s="216" t="s">
        <v>1685</v>
      </c>
      <c r="F65" s="216" t="s">
        <v>49</v>
      </c>
      <c r="G65" s="216" t="s">
        <v>50</v>
      </c>
      <c r="H65" s="214" t="s">
        <v>1693</v>
      </c>
      <c r="I65" s="228" t="s">
        <v>228</v>
      </c>
      <c r="J65" s="218" t="s">
        <v>228</v>
      </c>
      <c r="K65" s="215" t="s">
        <v>229</v>
      </c>
      <c r="L65" s="215" t="s">
        <v>2236</v>
      </c>
      <c r="M65" s="219">
        <v>39266</v>
      </c>
      <c r="N65" s="219">
        <v>40720</v>
      </c>
      <c r="O65" s="219" t="s">
        <v>49</v>
      </c>
      <c r="P65" s="216" t="str">
        <f>VLOOKUP(J65,'DGC (CX_VNX) Flare code upgrade'!A:E,4,0)</f>
        <v>3.26.80.5.031</v>
      </c>
      <c r="Q65" s="216" t="str">
        <f>VLOOKUP(J65,'DGC (CX_VNX) Flare code upgrade'!A:E,5,0)</f>
        <v>3.26.80.5.031</v>
      </c>
      <c r="R65" s="216"/>
      <c r="S65" s="219">
        <v>41729</v>
      </c>
      <c r="T65" s="229" t="s">
        <v>1980</v>
      </c>
      <c r="U65" s="216" t="str">
        <f t="shared" si="2"/>
        <v>CT2L1</v>
      </c>
      <c r="V65" s="221" t="s">
        <v>41</v>
      </c>
      <c r="W65" s="221" t="s">
        <v>217</v>
      </c>
      <c r="X65" s="221" t="s">
        <v>1086</v>
      </c>
      <c r="Y65" s="221" t="s">
        <v>1097</v>
      </c>
      <c r="Z65" s="222" t="s">
        <v>1107</v>
      </c>
      <c r="AA65" s="221">
        <v>17082</v>
      </c>
      <c r="AB65" s="223">
        <v>117</v>
      </c>
      <c r="AC65" s="223">
        <v>5</v>
      </c>
      <c r="AD65" s="223">
        <v>117</v>
      </c>
      <c r="AE65" s="223">
        <v>0</v>
      </c>
      <c r="AF65" s="223">
        <v>0</v>
      </c>
      <c r="AG65" s="223">
        <v>0</v>
      </c>
      <c r="AH65" s="223">
        <v>0</v>
      </c>
      <c r="AI65" s="223">
        <v>0</v>
      </c>
      <c r="AJ65" s="223">
        <v>0</v>
      </c>
      <c r="AK65" s="223">
        <v>0</v>
      </c>
      <c r="AL65" s="223">
        <v>0</v>
      </c>
      <c r="AM65" s="223">
        <v>0</v>
      </c>
      <c r="AN65" s="160" t="s">
        <v>218</v>
      </c>
      <c r="AO65" s="224" t="s">
        <v>44</v>
      </c>
      <c r="AP65" s="225" t="s">
        <v>44</v>
      </c>
      <c r="AQ65" s="225" t="s">
        <v>44</v>
      </c>
      <c r="AR65" s="225" t="s">
        <v>44</v>
      </c>
      <c r="AS65" s="225" t="s">
        <v>44</v>
      </c>
      <c r="AT65" s="225" t="s">
        <v>44</v>
      </c>
      <c r="AU65" s="225" t="s">
        <v>44</v>
      </c>
      <c r="AV65" s="221" t="s">
        <v>45</v>
      </c>
      <c r="AW65" s="221" t="s">
        <v>46</v>
      </c>
      <c r="AX65" s="221" t="s">
        <v>45</v>
      </c>
      <c r="AY65" s="216" t="s">
        <v>52</v>
      </c>
      <c r="AZ65" s="226" t="s">
        <v>1023</v>
      </c>
      <c r="BA65" s="227"/>
      <c r="BB65" s="227"/>
      <c r="BC65" s="218" t="str">
        <f>VLOOKUP(J65,ESRS!A:E,1,0)</f>
        <v>CK200071500503</v>
      </c>
      <c r="BD65" s="218" t="s">
        <v>45</v>
      </c>
    </row>
    <row r="66" spans="1:56">
      <c r="A66" s="214" t="s">
        <v>232</v>
      </c>
      <c r="B66" s="215" t="s">
        <v>88</v>
      </c>
      <c r="C66" s="216" t="s">
        <v>88</v>
      </c>
      <c r="D66" s="215" t="s">
        <v>1082</v>
      </c>
      <c r="E66" s="216" t="s">
        <v>1685</v>
      </c>
      <c r="F66" s="216" t="s">
        <v>49</v>
      </c>
      <c r="G66" s="216" t="s">
        <v>50</v>
      </c>
      <c r="H66" s="214" t="s">
        <v>1694</v>
      </c>
      <c r="I66" s="228" t="s">
        <v>232</v>
      </c>
      <c r="J66" s="218" t="s">
        <v>232</v>
      </c>
      <c r="K66" s="335" t="s">
        <v>3206</v>
      </c>
      <c r="L66" s="215" t="s">
        <v>233</v>
      </c>
      <c r="M66" s="219">
        <v>40274</v>
      </c>
      <c r="N66" s="219">
        <v>41733</v>
      </c>
      <c r="O66" s="219" t="s">
        <v>49</v>
      </c>
      <c r="P66" s="216" t="str">
        <f>VLOOKUP(J66,'DGC (CX_VNX) Flare code upgrade'!A:E,4,0)</f>
        <v>04.30.000.5.526</v>
      </c>
      <c r="Q66" s="216" t="str">
        <f>VLOOKUP(J66,'DGC (CX_VNX) Flare code upgrade'!A:E,5,0)</f>
        <v>04.30.000.5.526</v>
      </c>
      <c r="R66" s="216"/>
      <c r="S66" s="219">
        <v>42735</v>
      </c>
      <c r="T66" s="229" t="s">
        <v>1980</v>
      </c>
      <c r="U66" s="216" t="str">
        <f t="shared" si="2"/>
        <v>IAD 2</v>
      </c>
      <c r="V66" s="221" t="s">
        <v>175</v>
      </c>
      <c r="W66" s="221" t="s">
        <v>403</v>
      </c>
      <c r="X66" s="221" t="s">
        <v>1086</v>
      </c>
      <c r="Y66" s="221" t="s">
        <v>1096</v>
      </c>
      <c r="Z66" s="222" t="s">
        <v>1107</v>
      </c>
      <c r="AA66" s="221" t="e">
        <v>#VALUE!</v>
      </c>
      <c r="AB66" s="223">
        <v>0</v>
      </c>
      <c r="AC66" s="223" t="s">
        <v>235</v>
      </c>
      <c r="AD66" s="223" t="s">
        <v>236</v>
      </c>
      <c r="AE66" s="223">
        <v>0</v>
      </c>
      <c r="AF66" s="223" t="s">
        <v>234</v>
      </c>
      <c r="AG66" s="223">
        <v>0</v>
      </c>
      <c r="AH66" s="223" t="s">
        <v>234</v>
      </c>
      <c r="AI66" s="223" t="s">
        <v>234</v>
      </c>
      <c r="AJ66" s="223">
        <v>0</v>
      </c>
      <c r="AK66" s="223" t="s">
        <v>234</v>
      </c>
      <c r="AL66" s="223" t="s">
        <v>234</v>
      </c>
      <c r="AM66" s="223" t="s">
        <v>234</v>
      </c>
      <c r="AN66" s="160" t="s">
        <v>234</v>
      </c>
      <c r="AO66" s="224" t="s">
        <v>44</v>
      </c>
      <c r="AP66" s="225" t="s">
        <v>44</v>
      </c>
      <c r="AQ66" s="225" t="s">
        <v>44</v>
      </c>
      <c r="AR66" s="225" t="s">
        <v>44</v>
      </c>
      <c r="AS66" s="225" t="s">
        <v>44</v>
      </c>
      <c r="AT66" s="225" t="s">
        <v>44</v>
      </c>
      <c r="AU66" s="225" t="s">
        <v>44</v>
      </c>
      <c r="AV66" s="221" t="s">
        <v>45</v>
      </c>
      <c r="AW66" s="221" t="s">
        <v>46</v>
      </c>
      <c r="AX66" s="221" t="s">
        <v>45</v>
      </c>
      <c r="AY66" s="216" t="s">
        <v>57</v>
      </c>
      <c r="AZ66" s="226" t="s">
        <v>1023</v>
      </c>
      <c r="BA66" s="227"/>
      <c r="BB66" s="227"/>
      <c r="BC66" s="218" t="str">
        <f>VLOOKUP(J66,ESRS!A:E,1,0)</f>
        <v>FCNCX101000064</v>
      </c>
      <c r="BD66" s="218" t="s">
        <v>45</v>
      </c>
    </row>
    <row r="67" spans="1:56">
      <c r="A67" s="214" t="s">
        <v>238</v>
      </c>
      <c r="B67" s="215" t="s">
        <v>47</v>
      </c>
      <c r="C67" s="216" t="s">
        <v>47</v>
      </c>
      <c r="D67" s="215" t="s">
        <v>48</v>
      </c>
      <c r="E67" s="216" t="s">
        <v>1685</v>
      </c>
      <c r="F67" s="216" t="s">
        <v>49</v>
      </c>
      <c r="G67" s="216" t="s">
        <v>50</v>
      </c>
      <c r="H67" s="214" t="s">
        <v>1696</v>
      </c>
      <c r="I67" s="228" t="s">
        <v>238</v>
      </c>
      <c r="J67" s="218" t="s">
        <v>238</v>
      </c>
      <c r="K67" s="215" t="s">
        <v>239</v>
      </c>
      <c r="L67" s="215" t="s">
        <v>240</v>
      </c>
      <c r="M67" s="219">
        <v>40412</v>
      </c>
      <c r="N67" s="219">
        <v>41872</v>
      </c>
      <c r="O67" s="219" t="s">
        <v>49</v>
      </c>
      <c r="P67" s="216" t="str">
        <f>VLOOKUP(J67,'DGC (CX_VNX) Flare code upgrade'!A:E,4,0)</f>
        <v>04.30.000.5.526</v>
      </c>
      <c r="Q67" s="216" t="str">
        <f>VLOOKUP(J67,'DGC (CX_VNX) Flare code upgrade'!A:E,5,0)</f>
        <v>04.30.000.5.526</v>
      </c>
      <c r="R67" s="216"/>
      <c r="S67" s="219">
        <v>42735</v>
      </c>
      <c r="T67" s="216" t="s">
        <v>968</v>
      </c>
      <c r="U67" s="216" t="str">
        <f t="shared" si="2"/>
        <v>CT2B1</v>
      </c>
      <c r="V67" s="221" t="s">
        <v>41</v>
      </c>
      <c r="W67" s="221" t="s">
        <v>217</v>
      </c>
      <c r="X67" s="221" t="s">
        <v>1086</v>
      </c>
      <c r="Y67" s="221" t="s">
        <v>1096</v>
      </c>
      <c r="Z67" s="222" t="s">
        <v>1107</v>
      </c>
      <c r="AA67" s="221">
        <v>45130</v>
      </c>
      <c r="AB67" s="223">
        <v>92</v>
      </c>
      <c r="AC67" s="223">
        <v>6</v>
      </c>
      <c r="AD67" s="223">
        <v>5</v>
      </c>
      <c r="AE67" s="223">
        <v>0</v>
      </c>
      <c r="AF67" s="223">
        <v>26</v>
      </c>
      <c r="AG67" s="223">
        <v>0</v>
      </c>
      <c r="AH67" s="223">
        <v>0</v>
      </c>
      <c r="AI67" s="223">
        <v>61</v>
      </c>
      <c r="AJ67" s="223">
        <v>0</v>
      </c>
      <c r="AK67" s="223">
        <v>0</v>
      </c>
      <c r="AL67" s="223">
        <v>0</v>
      </c>
      <c r="AM67" s="223">
        <v>0</v>
      </c>
      <c r="AN67" s="160" t="s">
        <v>242</v>
      </c>
      <c r="AO67" s="224" t="s">
        <v>44</v>
      </c>
      <c r="AP67" s="225" t="s">
        <v>44</v>
      </c>
      <c r="AQ67" s="225" t="s">
        <v>44</v>
      </c>
      <c r="AR67" s="225" t="s">
        <v>44</v>
      </c>
      <c r="AS67" s="225" t="s">
        <v>44</v>
      </c>
      <c r="AT67" s="225" t="s">
        <v>44</v>
      </c>
      <c r="AU67" s="225" t="s">
        <v>44</v>
      </c>
      <c r="AV67" s="221" t="s">
        <v>45</v>
      </c>
      <c r="AW67" s="221" t="s">
        <v>46</v>
      </c>
      <c r="AX67" s="221" t="s">
        <v>45</v>
      </c>
      <c r="AY67" s="216" t="s">
        <v>57</v>
      </c>
      <c r="AZ67" s="226" t="s">
        <v>1023</v>
      </c>
      <c r="BA67" s="227"/>
      <c r="BB67" s="227"/>
      <c r="BC67" s="218" t="str">
        <f>VLOOKUP(J67,ESRS!A:E,1,0)</f>
        <v>CKM00101800043</v>
      </c>
      <c r="BD67" s="218" t="s">
        <v>45</v>
      </c>
    </row>
    <row r="68" spans="1:56">
      <c r="A68" s="214" t="s">
        <v>243</v>
      </c>
      <c r="B68" s="215" t="s">
        <v>88</v>
      </c>
      <c r="C68" s="216" t="s">
        <v>88</v>
      </c>
      <c r="D68" s="215" t="s">
        <v>1082</v>
      </c>
      <c r="E68" s="216" t="s">
        <v>1685</v>
      </c>
      <c r="F68" s="216" t="s">
        <v>49</v>
      </c>
      <c r="G68" s="216" t="s">
        <v>50</v>
      </c>
      <c r="H68" s="214" t="s">
        <v>1696</v>
      </c>
      <c r="I68" s="228" t="s">
        <v>243</v>
      </c>
      <c r="J68" s="218" t="s">
        <v>243</v>
      </c>
      <c r="K68" s="335" t="s">
        <v>3207</v>
      </c>
      <c r="L68" s="215" t="s">
        <v>244</v>
      </c>
      <c r="M68" s="219">
        <v>40359</v>
      </c>
      <c r="N68" s="219">
        <v>41819</v>
      </c>
      <c r="O68" s="219" t="s">
        <v>49</v>
      </c>
      <c r="P68" s="216" t="str">
        <f>VLOOKUP(J68,'DGC (CX_VNX) Flare code upgrade'!A:E,4,0)</f>
        <v>04.28.000.5.707</v>
      </c>
      <c r="Q68" s="216" t="str">
        <f>VLOOKUP(J68,'DGC (CX_VNX) Flare code upgrade'!A:E,5,0)</f>
        <v>04.30.000.5.526</v>
      </c>
      <c r="R68" s="216"/>
      <c r="S68" s="219">
        <v>42735</v>
      </c>
      <c r="T68" s="216" t="s">
        <v>968</v>
      </c>
      <c r="U68" s="216" t="str">
        <f t="shared" si="2"/>
        <v>IAD 2</v>
      </c>
      <c r="V68" s="221" t="s">
        <v>41</v>
      </c>
      <c r="W68" s="221" t="s">
        <v>403</v>
      </c>
      <c r="X68" s="221" t="s">
        <v>1086</v>
      </c>
      <c r="Y68" s="221" t="s">
        <v>1096</v>
      </c>
      <c r="Z68" s="222" t="s">
        <v>1107</v>
      </c>
      <c r="AA68" s="221">
        <v>87730</v>
      </c>
      <c r="AB68" s="223">
        <v>150</v>
      </c>
      <c r="AC68" s="223">
        <v>6</v>
      </c>
      <c r="AD68" s="223">
        <v>5</v>
      </c>
      <c r="AE68" s="223">
        <v>0</v>
      </c>
      <c r="AF68" s="223">
        <v>0</v>
      </c>
      <c r="AG68" s="223">
        <v>0</v>
      </c>
      <c r="AH68" s="223">
        <v>0</v>
      </c>
      <c r="AI68" s="223">
        <v>145</v>
      </c>
      <c r="AJ68" s="223">
        <v>0</v>
      </c>
      <c r="AK68" s="223">
        <v>0</v>
      </c>
      <c r="AL68" s="223">
        <v>0</v>
      </c>
      <c r="AM68" s="223">
        <v>0</v>
      </c>
      <c r="AN68" s="160" t="s">
        <v>242</v>
      </c>
      <c r="AO68" s="224" t="s">
        <v>44</v>
      </c>
      <c r="AP68" s="225" t="s">
        <v>44</v>
      </c>
      <c r="AQ68" s="225" t="s">
        <v>44</v>
      </c>
      <c r="AR68" s="225" t="s">
        <v>44</v>
      </c>
      <c r="AS68" s="225" t="s">
        <v>44</v>
      </c>
      <c r="AT68" s="225" t="s">
        <v>44</v>
      </c>
      <c r="AU68" s="225" t="s">
        <v>44</v>
      </c>
      <c r="AV68" s="221" t="s">
        <v>176</v>
      </c>
      <c r="AW68" s="221" t="s">
        <v>46</v>
      </c>
      <c r="AX68" s="221" t="s">
        <v>45</v>
      </c>
      <c r="AY68" s="216" t="s">
        <v>57</v>
      </c>
      <c r="AZ68" s="226" t="s">
        <v>1023</v>
      </c>
      <c r="BA68" s="227"/>
      <c r="BB68" s="227"/>
      <c r="BC68" s="218" t="str">
        <f>VLOOKUP(J68,ESRS!A:E,1,0)</f>
        <v>CKM00102100004</v>
      </c>
      <c r="BD68" s="218" t="s">
        <v>45</v>
      </c>
    </row>
    <row r="69" spans="1:56">
      <c r="A69" s="214" t="s">
        <v>245</v>
      </c>
      <c r="B69" s="215" t="s">
        <v>88</v>
      </c>
      <c r="C69" s="216" t="s">
        <v>88</v>
      </c>
      <c r="D69" s="215" t="s">
        <v>1082</v>
      </c>
      <c r="E69" s="216" t="s">
        <v>1685</v>
      </c>
      <c r="F69" s="216" t="s">
        <v>49</v>
      </c>
      <c r="G69" s="216" t="s">
        <v>50</v>
      </c>
      <c r="H69" s="214" t="s">
        <v>1696</v>
      </c>
      <c r="I69" s="228" t="s">
        <v>245</v>
      </c>
      <c r="J69" s="218" t="s">
        <v>245</v>
      </c>
      <c r="K69" s="335" t="s">
        <v>3208</v>
      </c>
      <c r="L69" s="215" t="s">
        <v>246</v>
      </c>
      <c r="M69" s="219">
        <v>40501</v>
      </c>
      <c r="N69" s="219">
        <v>41961</v>
      </c>
      <c r="O69" s="219" t="s">
        <v>49</v>
      </c>
      <c r="P69" s="216" t="str">
        <f>VLOOKUP(J69,'DGC (CX_VNX) Flare code upgrade'!A:E,4,0)</f>
        <v>04.30.000.5.526</v>
      </c>
      <c r="Q69" s="216" t="str">
        <f>VLOOKUP(J69,'DGC (CX_VNX) Flare code upgrade'!A:E,5,0)</f>
        <v>04.30.000.5.526</v>
      </c>
      <c r="R69" s="216"/>
      <c r="S69" s="219">
        <v>42735</v>
      </c>
      <c r="T69" s="216" t="s">
        <v>968</v>
      </c>
      <c r="U69" s="216" t="str">
        <f t="shared" si="2"/>
        <v>IAD 2</v>
      </c>
      <c r="V69" s="221" t="s">
        <v>175</v>
      </c>
      <c r="W69" s="221" t="s">
        <v>403</v>
      </c>
      <c r="X69" s="221" t="s">
        <v>1086</v>
      </c>
      <c r="Y69" s="221" t="s">
        <v>1096</v>
      </c>
      <c r="Z69" s="222" t="s">
        <v>1107</v>
      </c>
      <c r="AA69" s="221" t="e">
        <v>#VALUE!</v>
      </c>
      <c r="AB69" s="223">
        <v>0</v>
      </c>
      <c r="AC69" s="223" t="s">
        <v>235</v>
      </c>
      <c r="AD69" s="223" t="s">
        <v>236</v>
      </c>
      <c r="AE69" s="223">
        <v>0</v>
      </c>
      <c r="AF69" s="223" t="s">
        <v>234</v>
      </c>
      <c r="AG69" s="223">
        <v>0</v>
      </c>
      <c r="AH69" s="223" t="s">
        <v>234</v>
      </c>
      <c r="AI69" s="223" t="s">
        <v>234</v>
      </c>
      <c r="AJ69" s="223">
        <v>0</v>
      </c>
      <c r="AK69" s="223" t="s">
        <v>234</v>
      </c>
      <c r="AL69" s="223" t="s">
        <v>234</v>
      </c>
      <c r="AM69" s="223" t="s">
        <v>234</v>
      </c>
      <c r="AN69" s="160" t="s">
        <v>234</v>
      </c>
      <c r="AO69" s="224" t="s">
        <v>44</v>
      </c>
      <c r="AP69" s="225" t="s">
        <v>44</v>
      </c>
      <c r="AQ69" s="225" t="s">
        <v>44</v>
      </c>
      <c r="AR69" s="225" t="s">
        <v>44</v>
      </c>
      <c r="AS69" s="225" t="s">
        <v>44</v>
      </c>
      <c r="AT69" s="225" t="s">
        <v>44</v>
      </c>
      <c r="AU69" s="225" t="s">
        <v>44</v>
      </c>
      <c r="AV69" s="221" t="s">
        <v>46</v>
      </c>
      <c r="AW69" s="221" t="s">
        <v>46</v>
      </c>
      <c r="AX69" s="221" t="s">
        <v>45</v>
      </c>
      <c r="AY69" s="216" t="s">
        <v>57</v>
      </c>
      <c r="AZ69" s="226" t="s">
        <v>1023</v>
      </c>
      <c r="BA69" s="227"/>
      <c r="BB69" s="227"/>
      <c r="BC69" s="218" t="str">
        <f>VLOOKUP(J69,ESRS!A:E,1,0)</f>
        <v>FCNCX103800158</v>
      </c>
      <c r="BD69" s="218" t="s">
        <v>45</v>
      </c>
    </row>
    <row r="70" spans="1:56">
      <c r="A70" s="214" t="s">
        <v>277</v>
      </c>
      <c r="B70" s="215" t="s">
        <v>139</v>
      </c>
      <c r="C70" s="216" t="s">
        <v>274</v>
      </c>
      <c r="D70" s="215" t="s">
        <v>275</v>
      </c>
      <c r="E70" s="216" t="s">
        <v>1685</v>
      </c>
      <c r="F70" s="216" t="s">
        <v>49</v>
      </c>
      <c r="G70" s="216" t="s">
        <v>50</v>
      </c>
      <c r="H70" s="214" t="s">
        <v>1695</v>
      </c>
      <c r="I70" s="228" t="s">
        <v>277</v>
      </c>
      <c r="J70" s="218" t="s">
        <v>277</v>
      </c>
      <c r="K70" s="215" t="s">
        <v>278</v>
      </c>
      <c r="L70" s="215" t="s">
        <v>279</v>
      </c>
      <c r="M70" s="219">
        <v>40213</v>
      </c>
      <c r="N70" s="219">
        <v>41561</v>
      </c>
      <c r="O70" s="219" t="s">
        <v>1068</v>
      </c>
      <c r="P70" s="216" t="str">
        <f>VLOOKUP(J70,'DGC (CX_VNX) Flare code upgrade'!A:E,4,0)</f>
        <v>04.30.000.5.526</v>
      </c>
      <c r="Q70" s="216" t="str">
        <f>VLOOKUP(J70,'DGC (CX_VNX) Flare code upgrade'!A:E,5,0)</f>
        <v>04.30.000.5.526</v>
      </c>
      <c r="R70" s="216"/>
      <c r="S70" s="219">
        <v>42735</v>
      </c>
      <c r="T70" s="229" t="s">
        <v>1980</v>
      </c>
      <c r="U70" s="216" t="str">
        <f t="shared" si="2"/>
        <v>Mumba</v>
      </c>
      <c r="V70" s="221" t="s">
        <v>41</v>
      </c>
      <c r="W70" s="221" t="s">
        <v>217</v>
      </c>
      <c r="X70" s="221" t="s">
        <v>1086</v>
      </c>
      <c r="Y70" s="221" t="s">
        <v>1096</v>
      </c>
      <c r="Z70" s="222" t="s">
        <v>1107</v>
      </c>
      <c r="AA70" s="221">
        <v>69190</v>
      </c>
      <c r="AB70" s="223">
        <v>77</v>
      </c>
      <c r="AC70" s="223">
        <v>2</v>
      </c>
      <c r="AD70" s="223">
        <v>11</v>
      </c>
      <c r="AE70" s="223">
        <v>0</v>
      </c>
      <c r="AF70" s="223">
        <v>0</v>
      </c>
      <c r="AG70" s="223">
        <v>0</v>
      </c>
      <c r="AH70" s="223">
        <v>0</v>
      </c>
      <c r="AI70" s="223">
        <v>0</v>
      </c>
      <c r="AJ70" s="223">
        <v>0</v>
      </c>
      <c r="AK70" s="223">
        <v>66</v>
      </c>
      <c r="AL70" s="223">
        <v>0</v>
      </c>
      <c r="AM70" s="223">
        <v>0</v>
      </c>
      <c r="AN70" s="160" t="s">
        <v>249</v>
      </c>
      <c r="AO70" s="224" t="s">
        <v>44</v>
      </c>
      <c r="AP70" s="225" t="s">
        <v>44</v>
      </c>
      <c r="AQ70" s="225" t="s">
        <v>44</v>
      </c>
      <c r="AR70" s="225" t="s">
        <v>44</v>
      </c>
      <c r="AS70" s="225" t="s">
        <v>44</v>
      </c>
      <c r="AT70" s="225" t="s">
        <v>44</v>
      </c>
      <c r="AU70" s="225" t="s">
        <v>44</v>
      </c>
      <c r="AV70" s="221" t="s">
        <v>44</v>
      </c>
      <c r="AW70" s="221" t="s">
        <v>46</v>
      </c>
      <c r="AX70" s="221" t="s">
        <v>45</v>
      </c>
      <c r="AY70" s="216" t="s">
        <v>57</v>
      </c>
      <c r="AZ70" s="226" t="s">
        <v>1023</v>
      </c>
      <c r="BA70" s="227"/>
      <c r="BB70" s="227"/>
      <c r="BC70" s="218" t="str">
        <f>VLOOKUP(J70,ESRS!A:E,1,0)</f>
        <v>CKM00093200604</v>
      </c>
      <c r="BD70" s="218" t="s">
        <v>45</v>
      </c>
    </row>
    <row r="71" spans="1:56">
      <c r="A71" s="214" t="s">
        <v>280</v>
      </c>
      <c r="B71" s="215" t="s">
        <v>139</v>
      </c>
      <c r="C71" s="216" t="s">
        <v>274</v>
      </c>
      <c r="D71" s="215" t="s">
        <v>275</v>
      </c>
      <c r="E71" s="216" t="s">
        <v>1685</v>
      </c>
      <c r="F71" s="216" t="s">
        <v>49</v>
      </c>
      <c r="G71" s="216" t="s">
        <v>50</v>
      </c>
      <c r="H71" s="214" t="s">
        <v>1691</v>
      </c>
      <c r="I71" s="228" t="s">
        <v>280</v>
      </c>
      <c r="J71" s="218" t="s">
        <v>280</v>
      </c>
      <c r="K71" s="215" t="s">
        <v>281</v>
      </c>
      <c r="L71" s="215" t="s">
        <v>282</v>
      </c>
      <c r="M71" s="219">
        <v>40126</v>
      </c>
      <c r="N71" s="219">
        <v>41561</v>
      </c>
      <c r="O71" s="219" t="s">
        <v>1068</v>
      </c>
      <c r="P71" s="216" t="str">
        <f>VLOOKUP(J71,'DGC (CX_VNX) Flare code upgrade'!A:E,4,0)</f>
        <v>2.23.50.5.711</v>
      </c>
      <c r="Q71" s="216" t="str">
        <f>VLOOKUP(J71,'DGC (CX_VNX) Flare code upgrade'!A:E,5,0)</f>
        <v>2.23.50.5.711</v>
      </c>
      <c r="R71" s="216"/>
      <c r="S71" s="219">
        <v>43646</v>
      </c>
      <c r="T71" s="216" t="s">
        <v>968</v>
      </c>
      <c r="U71" s="216" t="str">
        <f t="shared" si="2"/>
        <v>Mumba</v>
      </c>
      <c r="V71" s="221" t="s">
        <v>41</v>
      </c>
      <c r="W71" s="221" t="s">
        <v>217</v>
      </c>
      <c r="X71" s="221" t="s">
        <v>1086</v>
      </c>
      <c r="Y71" s="221" t="s">
        <v>1093</v>
      </c>
      <c r="Z71" s="222" t="s">
        <v>1107</v>
      </c>
      <c r="AA71" s="221">
        <v>9886</v>
      </c>
      <c r="AB71" s="223">
        <v>54</v>
      </c>
      <c r="AC71" s="223">
        <v>2</v>
      </c>
      <c r="AD71" s="223">
        <v>41</v>
      </c>
      <c r="AE71" s="223">
        <v>0</v>
      </c>
      <c r="AF71" s="223">
        <v>13</v>
      </c>
      <c r="AG71" s="223">
        <v>0</v>
      </c>
      <c r="AH71" s="223">
        <v>0</v>
      </c>
      <c r="AI71" s="223">
        <v>0</v>
      </c>
      <c r="AJ71" s="223">
        <v>0</v>
      </c>
      <c r="AK71" s="223">
        <v>0</v>
      </c>
      <c r="AL71" s="223">
        <v>0</v>
      </c>
      <c r="AM71" s="223">
        <v>0</v>
      </c>
      <c r="AN71" s="160" t="s">
        <v>254</v>
      </c>
      <c r="AO71" s="224" t="s">
        <v>44</v>
      </c>
      <c r="AP71" s="225" t="s">
        <v>44</v>
      </c>
      <c r="AQ71" s="225" t="s">
        <v>44</v>
      </c>
      <c r="AR71" s="225" t="s">
        <v>44</v>
      </c>
      <c r="AS71" s="225" t="s">
        <v>44</v>
      </c>
      <c r="AT71" s="225" t="s">
        <v>44</v>
      </c>
      <c r="AU71" s="225" t="s">
        <v>44</v>
      </c>
      <c r="AV71" s="221" t="s">
        <v>45</v>
      </c>
      <c r="AW71" s="221" t="s">
        <v>46</v>
      </c>
      <c r="AX71" s="221" t="s">
        <v>45</v>
      </c>
      <c r="AY71" s="216" t="s">
        <v>57</v>
      </c>
      <c r="AZ71" s="226" t="s">
        <v>1023</v>
      </c>
      <c r="BA71" s="227"/>
      <c r="BB71" s="227"/>
      <c r="BC71" s="218" t="str">
        <f>VLOOKUP(J71,ESRS!A:E,1,0)</f>
        <v>SL7E1093500038</v>
      </c>
      <c r="BD71" s="218" t="s">
        <v>45</v>
      </c>
    </row>
    <row r="72" spans="1:56">
      <c r="A72" s="214" t="s">
        <v>283</v>
      </c>
      <c r="B72" s="215" t="s">
        <v>139</v>
      </c>
      <c r="C72" s="216" t="s">
        <v>274</v>
      </c>
      <c r="D72" s="215" t="s">
        <v>275</v>
      </c>
      <c r="E72" s="216" t="s">
        <v>1685</v>
      </c>
      <c r="F72" s="216" t="s">
        <v>49</v>
      </c>
      <c r="G72" s="216" t="s">
        <v>50</v>
      </c>
      <c r="H72" s="214" t="s">
        <v>1691</v>
      </c>
      <c r="I72" s="228" t="s">
        <v>283</v>
      </c>
      <c r="J72" s="218" t="s">
        <v>283</v>
      </c>
      <c r="K72" s="215" t="s">
        <v>281</v>
      </c>
      <c r="L72" s="215" t="s">
        <v>284</v>
      </c>
      <c r="M72" s="219">
        <v>40101</v>
      </c>
      <c r="N72" s="219">
        <v>41586</v>
      </c>
      <c r="O72" s="219">
        <v>41586</v>
      </c>
      <c r="P72" s="216" t="str">
        <f>VLOOKUP(J72,'DGC (CX_VNX) Flare code upgrade'!A:E,4,0)</f>
        <v>2.23.50.5.711</v>
      </c>
      <c r="Q72" s="216" t="str">
        <f>VLOOKUP(J72,'DGC (CX_VNX) Flare code upgrade'!A:E,5,0)</f>
        <v>2.23.50.5.711</v>
      </c>
      <c r="R72" s="216"/>
      <c r="S72" s="219">
        <v>43646</v>
      </c>
      <c r="T72" s="216" t="s">
        <v>968</v>
      </c>
      <c r="U72" s="216" t="str">
        <f t="shared" si="2"/>
        <v>Mumba</v>
      </c>
      <c r="V72" s="221" t="s">
        <v>41</v>
      </c>
      <c r="W72" s="221" t="s">
        <v>217</v>
      </c>
      <c r="X72" s="221" t="s">
        <v>1086</v>
      </c>
      <c r="Y72" s="221" t="s">
        <v>1093</v>
      </c>
      <c r="Z72" s="222" t="s">
        <v>1107</v>
      </c>
      <c r="AA72" s="221">
        <v>10858</v>
      </c>
      <c r="AB72" s="223">
        <v>48</v>
      </c>
      <c r="AC72" s="223">
        <v>2</v>
      </c>
      <c r="AD72" s="223">
        <v>23</v>
      </c>
      <c r="AE72" s="223">
        <v>0</v>
      </c>
      <c r="AF72" s="223">
        <v>25</v>
      </c>
      <c r="AG72" s="223">
        <v>0</v>
      </c>
      <c r="AH72" s="223">
        <v>0</v>
      </c>
      <c r="AI72" s="223">
        <v>0</v>
      </c>
      <c r="AJ72" s="223">
        <v>0</v>
      </c>
      <c r="AK72" s="223">
        <v>0</v>
      </c>
      <c r="AL72" s="223">
        <v>0</v>
      </c>
      <c r="AM72" s="223">
        <v>0</v>
      </c>
      <c r="AN72" s="160" t="s">
        <v>254</v>
      </c>
      <c r="AO72" s="224" t="s">
        <v>44</v>
      </c>
      <c r="AP72" s="225" t="s">
        <v>44</v>
      </c>
      <c r="AQ72" s="225" t="s">
        <v>44</v>
      </c>
      <c r="AR72" s="225" t="s">
        <v>44</v>
      </c>
      <c r="AS72" s="225" t="s">
        <v>44</v>
      </c>
      <c r="AT72" s="225" t="s">
        <v>44</v>
      </c>
      <c r="AU72" s="225" t="s">
        <v>44</v>
      </c>
      <c r="AV72" s="221" t="s">
        <v>45</v>
      </c>
      <c r="AW72" s="221" t="s">
        <v>46</v>
      </c>
      <c r="AX72" s="221" t="s">
        <v>45</v>
      </c>
      <c r="AY72" s="216" t="s">
        <v>57</v>
      </c>
      <c r="AZ72" s="226" t="s">
        <v>1023</v>
      </c>
      <c r="BA72" s="227"/>
      <c r="BB72" s="227"/>
      <c r="BC72" s="218" t="str">
        <f>VLOOKUP(J72,ESRS!A:E,1,0)</f>
        <v>SL7E1093500033</v>
      </c>
      <c r="BD72" s="218" t="s">
        <v>45</v>
      </c>
    </row>
    <row r="73" spans="1:56">
      <c r="A73" s="214" t="s">
        <v>285</v>
      </c>
      <c r="B73" s="215" t="s">
        <v>134</v>
      </c>
      <c r="C73" s="216" t="s">
        <v>135</v>
      </c>
      <c r="D73" s="215" t="s">
        <v>1083</v>
      </c>
      <c r="E73" s="216" t="s">
        <v>1685</v>
      </c>
      <c r="F73" s="216" t="s">
        <v>49</v>
      </c>
      <c r="G73" s="216" t="s">
        <v>50</v>
      </c>
      <c r="H73" s="214" t="s">
        <v>1695</v>
      </c>
      <c r="I73" s="228" t="s">
        <v>285</v>
      </c>
      <c r="J73" s="218" t="s">
        <v>285</v>
      </c>
      <c r="K73" s="215" t="s">
        <v>286</v>
      </c>
      <c r="L73" s="215" t="s">
        <v>287</v>
      </c>
      <c r="M73" s="219">
        <v>40213</v>
      </c>
      <c r="N73" s="219">
        <v>41666</v>
      </c>
      <c r="O73" s="250" t="s">
        <v>968</v>
      </c>
      <c r="P73" s="216" t="str">
        <f>VLOOKUP(J73,'DGC (CX_VNX) Flare code upgrade'!A:E,4,0)</f>
        <v>04.30.000.5.526</v>
      </c>
      <c r="Q73" s="216" t="str">
        <f>VLOOKUP(J73,'DGC (CX_VNX) Flare code upgrade'!A:E,5,0)</f>
        <v>04.30.000.5.526</v>
      </c>
      <c r="R73" s="216"/>
      <c r="S73" s="219">
        <v>42735</v>
      </c>
      <c r="T73" s="216" t="s">
        <v>968</v>
      </c>
      <c r="U73" s="216" t="str">
        <f t="shared" si="2"/>
        <v xml:space="preserve">Rack </v>
      </c>
      <c r="V73" s="221" t="s">
        <v>41</v>
      </c>
      <c r="W73" s="221" t="s">
        <v>217</v>
      </c>
      <c r="X73" s="221" t="s">
        <v>1086</v>
      </c>
      <c r="Y73" s="221" t="s">
        <v>1096</v>
      </c>
      <c r="Z73" s="222" t="s">
        <v>1107</v>
      </c>
      <c r="AA73" s="221">
        <v>35398</v>
      </c>
      <c r="AB73" s="223">
        <v>44</v>
      </c>
      <c r="AC73" s="223">
        <v>2</v>
      </c>
      <c r="AD73" s="223">
        <v>11</v>
      </c>
      <c r="AE73" s="223">
        <v>0</v>
      </c>
      <c r="AF73" s="223">
        <v>0</v>
      </c>
      <c r="AG73" s="223">
        <v>0</v>
      </c>
      <c r="AH73" s="223">
        <v>0</v>
      </c>
      <c r="AI73" s="223">
        <v>0</v>
      </c>
      <c r="AJ73" s="223">
        <v>0</v>
      </c>
      <c r="AK73" s="223">
        <v>33</v>
      </c>
      <c r="AL73" s="223">
        <v>0</v>
      </c>
      <c r="AM73" s="223">
        <v>0</v>
      </c>
      <c r="AN73" s="160" t="s">
        <v>249</v>
      </c>
      <c r="AO73" s="224" t="s">
        <v>44</v>
      </c>
      <c r="AP73" s="225" t="s">
        <v>44</v>
      </c>
      <c r="AQ73" s="225" t="s">
        <v>44</v>
      </c>
      <c r="AR73" s="225" t="s">
        <v>44</v>
      </c>
      <c r="AS73" s="225" t="s">
        <v>44</v>
      </c>
      <c r="AT73" s="225" t="s">
        <v>44</v>
      </c>
      <c r="AU73" s="225" t="s">
        <v>44</v>
      </c>
      <c r="AV73" s="221" t="s">
        <v>46</v>
      </c>
      <c r="AW73" s="221" t="s">
        <v>46</v>
      </c>
      <c r="AX73" s="221" t="s">
        <v>45</v>
      </c>
      <c r="AY73" s="216" t="s">
        <v>44</v>
      </c>
      <c r="AZ73" s="226" t="s">
        <v>1023</v>
      </c>
      <c r="BA73" s="227"/>
      <c r="BB73" s="227"/>
      <c r="BC73" s="218" t="str">
        <f>VLOOKUP(J73,ESRS!A:E,1,0)</f>
        <v>CKM00093900037</v>
      </c>
      <c r="BD73" s="218" t="s">
        <v>45</v>
      </c>
    </row>
    <row r="74" spans="1:56">
      <c r="A74" s="214" t="s">
        <v>288</v>
      </c>
      <c r="B74" s="215" t="s">
        <v>134</v>
      </c>
      <c r="C74" s="216" t="s">
        <v>135</v>
      </c>
      <c r="D74" s="215" t="s">
        <v>1083</v>
      </c>
      <c r="E74" s="216" t="s">
        <v>1685</v>
      </c>
      <c r="F74" s="216" t="s">
        <v>49</v>
      </c>
      <c r="G74" s="216" t="s">
        <v>50</v>
      </c>
      <c r="H74" s="214" t="s">
        <v>1691</v>
      </c>
      <c r="I74" s="228" t="s">
        <v>288</v>
      </c>
      <c r="J74" s="218" t="s">
        <v>288</v>
      </c>
      <c r="K74" s="215" t="s">
        <v>289</v>
      </c>
      <c r="L74" s="215" t="s">
        <v>290</v>
      </c>
      <c r="M74" s="219">
        <v>40213</v>
      </c>
      <c r="N74" s="219">
        <v>41666</v>
      </c>
      <c r="O74" s="250" t="s">
        <v>968</v>
      </c>
      <c r="P74" s="216" t="str">
        <f>VLOOKUP(J74,'DGC (CX_VNX) Flare code upgrade'!A:E,4,0)</f>
        <v>2.23.50.5.711</v>
      </c>
      <c r="Q74" s="216" t="str">
        <f>VLOOKUP(J74,'DGC (CX_VNX) Flare code upgrade'!A:E,5,0)</f>
        <v>2.23.50.5.711</v>
      </c>
      <c r="R74" s="216"/>
      <c r="S74" s="219">
        <v>43646</v>
      </c>
      <c r="T74" s="216" t="s">
        <v>968</v>
      </c>
      <c r="U74" s="216" t="str">
        <f t="shared" si="2"/>
        <v>IP2L3</v>
      </c>
      <c r="V74" s="221" t="s">
        <v>41</v>
      </c>
      <c r="W74" s="221" t="s">
        <v>217</v>
      </c>
      <c r="X74" s="221" t="s">
        <v>1086</v>
      </c>
      <c r="Y74" s="221" t="s">
        <v>1093</v>
      </c>
      <c r="Z74" s="222" t="s">
        <v>1107</v>
      </c>
      <c r="AA74" s="221">
        <v>9886</v>
      </c>
      <c r="AB74" s="223">
        <v>54</v>
      </c>
      <c r="AC74" s="223">
        <v>2</v>
      </c>
      <c r="AD74" s="223">
        <v>41</v>
      </c>
      <c r="AE74" s="223">
        <v>0</v>
      </c>
      <c r="AF74" s="223">
        <v>13</v>
      </c>
      <c r="AG74" s="223">
        <v>0</v>
      </c>
      <c r="AH74" s="223">
        <v>0</v>
      </c>
      <c r="AI74" s="223">
        <v>0</v>
      </c>
      <c r="AJ74" s="223">
        <v>0</v>
      </c>
      <c r="AK74" s="223">
        <v>0</v>
      </c>
      <c r="AL74" s="223">
        <v>0</v>
      </c>
      <c r="AM74" s="223">
        <v>0</v>
      </c>
      <c r="AN74" s="160" t="s">
        <v>254</v>
      </c>
      <c r="AO74" s="224" t="s">
        <v>44</v>
      </c>
      <c r="AP74" s="225" t="s">
        <v>44</v>
      </c>
      <c r="AQ74" s="225" t="s">
        <v>44</v>
      </c>
      <c r="AR74" s="225" t="s">
        <v>44</v>
      </c>
      <c r="AS74" s="225" t="s">
        <v>44</v>
      </c>
      <c r="AT74" s="225" t="s">
        <v>44</v>
      </c>
      <c r="AU74" s="225" t="s">
        <v>44</v>
      </c>
      <c r="AV74" s="221" t="s">
        <v>46</v>
      </c>
      <c r="AW74" s="221" t="s">
        <v>46</v>
      </c>
      <c r="AX74" s="221" t="s">
        <v>45</v>
      </c>
      <c r="AY74" s="216" t="s">
        <v>52</v>
      </c>
      <c r="AZ74" s="226" t="s">
        <v>1023</v>
      </c>
      <c r="BA74" s="227"/>
      <c r="BB74" s="227"/>
      <c r="BC74" s="218" t="str">
        <f>VLOOKUP(J74,ESRS!A:E,1,0)</f>
        <v>SL7E1093500057</v>
      </c>
      <c r="BD74" s="218" t="s">
        <v>45</v>
      </c>
    </row>
    <row r="75" spans="1:56">
      <c r="A75" s="214" t="s">
        <v>293</v>
      </c>
      <c r="B75" s="215" t="s">
        <v>291</v>
      </c>
      <c r="C75" s="216" t="s">
        <v>292</v>
      </c>
      <c r="D75" s="215" t="s">
        <v>1084</v>
      </c>
      <c r="E75" s="216" t="s">
        <v>1685</v>
      </c>
      <c r="F75" s="216" t="s">
        <v>49</v>
      </c>
      <c r="G75" s="216" t="s">
        <v>50</v>
      </c>
      <c r="H75" s="214" t="s">
        <v>1695</v>
      </c>
      <c r="I75" s="228" t="s">
        <v>293</v>
      </c>
      <c r="J75" s="218" t="s">
        <v>293</v>
      </c>
      <c r="K75" s="215" t="s">
        <v>294</v>
      </c>
      <c r="L75" s="215" t="s">
        <v>295</v>
      </c>
      <c r="M75" s="219">
        <v>40557</v>
      </c>
      <c r="N75" s="219">
        <v>41652</v>
      </c>
      <c r="O75" s="219" t="s">
        <v>49</v>
      </c>
      <c r="P75" s="216" t="str">
        <f>VLOOKUP(J75,'DGC (CX_VNX) Flare code upgrade'!A:E,4,0)</f>
        <v>04.30.000.5.526</v>
      </c>
      <c r="Q75" s="216" t="str">
        <f>VLOOKUP(J75,'DGC (CX_VNX) Flare code upgrade'!A:E,5,0)</f>
        <v>04.30.000.5.526</v>
      </c>
      <c r="R75" s="216"/>
      <c r="S75" s="219">
        <v>42735</v>
      </c>
      <c r="T75" s="216" t="s">
        <v>968</v>
      </c>
      <c r="U75" s="216" t="str">
        <f t="shared" si="2"/>
        <v>RACCP</v>
      </c>
      <c r="V75" s="221" t="s">
        <v>41</v>
      </c>
      <c r="W75" s="221" t="s">
        <v>217</v>
      </c>
      <c r="X75" s="221" t="s">
        <v>1086</v>
      </c>
      <c r="Y75" s="221" t="s">
        <v>1096</v>
      </c>
      <c r="Z75" s="222" t="s">
        <v>1107</v>
      </c>
      <c r="AA75" s="221">
        <v>18284</v>
      </c>
      <c r="AB75" s="223">
        <v>23</v>
      </c>
      <c r="AC75" s="223">
        <v>2</v>
      </c>
      <c r="AD75" s="223">
        <v>6</v>
      </c>
      <c r="AE75" s="223">
        <v>0</v>
      </c>
      <c r="AF75" s="223">
        <v>0</v>
      </c>
      <c r="AG75" s="223">
        <v>0</v>
      </c>
      <c r="AH75" s="223">
        <v>0</v>
      </c>
      <c r="AI75" s="223">
        <v>0</v>
      </c>
      <c r="AJ75" s="223">
        <v>0</v>
      </c>
      <c r="AK75" s="223">
        <v>17</v>
      </c>
      <c r="AL75" s="223">
        <v>0</v>
      </c>
      <c r="AM75" s="223">
        <v>0</v>
      </c>
      <c r="AN75" s="160" t="s">
        <v>249</v>
      </c>
      <c r="AO75" s="224" t="s">
        <v>44</v>
      </c>
      <c r="AP75" s="225" t="s">
        <v>44</v>
      </c>
      <c r="AQ75" s="225" t="s">
        <v>44</v>
      </c>
      <c r="AR75" s="225" t="s">
        <v>44</v>
      </c>
      <c r="AS75" s="225" t="s">
        <v>44</v>
      </c>
      <c r="AT75" s="225" t="s">
        <v>44</v>
      </c>
      <c r="AU75" s="225" t="s">
        <v>44</v>
      </c>
      <c r="AV75" s="221" t="s">
        <v>45</v>
      </c>
      <c r="AW75" s="221" t="s">
        <v>46</v>
      </c>
      <c r="AX75" s="221" t="s">
        <v>45</v>
      </c>
      <c r="AY75" s="216" t="s">
        <v>57</v>
      </c>
      <c r="AZ75" s="226" t="s">
        <v>1023</v>
      </c>
      <c r="BA75" s="227"/>
      <c r="BB75" s="227"/>
      <c r="BC75" s="218" t="str">
        <f>VLOOKUP(J75,ESRS!A:E,1,0)</f>
        <v>CKM00093400132</v>
      </c>
      <c r="BD75" s="218" t="s">
        <v>45</v>
      </c>
    </row>
    <row r="76" spans="1:56">
      <c r="A76" s="214" t="s">
        <v>297</v>
      </c>
      <c r="B76" s="215" t="s">
        <v>291</v>
      </c>
      <c r="C76" s="216" t="s">
        <v>292</v>
      </c>
      <c r="D76" s="215" t="s">
        <v>1084</v>
      </c>
      <c r="E76" s="216" t="s">
        <v>1685</v>
      </c>
      <c r="F76" s="216" t="s">
        <v>49</v>
      </c>
      <c r="G76" s="216" t="s">
        <v>50</v>
      </c>
      <c r="H76" s="214" t="s">
        <v>1691</v>
      </c>
      <c r="I76" s="228" t="s">
        <v>297</v>
      </c>
      <c r="J76" s="218" t="s">
        <v>297</v>
      </c>
      <c r="K76" s="215" t="s">
        <v>294</v>
      </c>
      <c r="L76" s="215" t="s">
        <v>298</v>
      </c>
      <c r="M76" s="219">
        <v>40192</v>
      </c>
      <c r="N76" s="219">
        <v>41652</v>
      </c>
      <c r="O76" s="219" t="s">
        <v>49</v>
      </c>
      <c r="P76" s="216" t="str">
        <f>VLOOKUP(J76,'DGC (CX_VNX) Flare code upgrade'!A:E,4,0)</f>
        <v>2.23.50.5.711</v>
      </c>
      <c r="Q76" s="216" t="str">
        <f>VLOOKUP(J76,'DGC (CX_VNX) Flare code upgrade'!A:E,5,0)</f>
        <v>2.23.50.5.711</v>
      </c>
      <c r="R76" s="216"/>
      <c r="S76" s="219">
        <v>43646</v>
      </c>
      <c r="T76" s="216" t="s">
        <v>968</v>
      </c>
      <c r="U76" s="216" t="str">
        <f t="shared" si="2"/>
        <v>RACCP</v>
      </c>
      <c r="V76" s="221" t="s">
        <v>41</v>
      </c>
      <c r="W76" s="221" t="s">
        <v>217</v>
      </c>
      <c r="X76" s="221" t="s">
        <v>1086</v>
      </c>
      <c r="Y76" s="221" t="s">
        <v>1093</v>
      </c>
      <c r="Z76" s="222" t="s">
        <v>1107</v>
      </c>
      <c r="AA76" s="221">
        <v>9886</v>
      </c>
      <c r="AB76" s="223">
        <v>54</v>
      </c>
      <c r="AC76" s="223">
        <v>2</v>
      </c>
      <c r="AD76" s="223">
        <v>41</v>
      </c>
      <c r="AE76" s="223">
        <v>0</v>
      </c>
      <c r="AF76" s="223">
        <v>13</v>
      </c>
      <c r="AG76" s="223">
        <v>0</v>
      </c>
      <c r="AH76" s="223">
        <v>0</v>
      </c>
      <c r="AI76" s="223">
        <v>0</v>
      </c>
      <c r="AJ76" s="223">
        <v>0</v>
      </c>
      <c r="AK76" s="223">
        <v>0</v>
      </c>
      <c r="AL76" s="223">
        <v>0</v>
      </c>
      <c r="AM76" s="223">
        <v>0</v>
      </c>
      <c r="AN76" s="160" t="s">
        <v>254</v>
      </c>
      <c r="AO76" s="224" t="s">
        <v>44</v>
      </c>
      <c r="AP76" s="225" t="s">
        <v>44</v>
      </c>
      <c r="AQ76" s="225" t="s">
        <v>44</v>
      </c>
      <c r="AR76" s="225" t="s">
        <v>44</v>
      </c>
      <c r="AS76" s="225" t="s">
        <v>44</v>
      </c>
      <c r="AT76" s="225" t="s">
        <v>44</v>
      </c>
      <c r="AU76" s="225" t="s">
        <v>44</v>
      </c>
      <c r="AV76" s="221" t="s">
        <v>46</v>
      </c>
      <c r="AW76" s="221" t="s">
        <v>46</v>
      </c>
      <c r="AX76" s="221" t="s">
        <v>45</v>
      </c>
      <c r="AY76" s="216" t="s">
        <v>57</v>
      </c>
      <c r="AZ76" s="226" t="s">
        <v>1023</v>
      </c>
      <c r="BA76" s="227"/>
      <c r="BB76" s="227"/>
      <c r="BC76" s="218" t="str">
        <f>VLOOKUP(J76,ESRS!A:E,1,0)</f>
        <v>SL7E1093500042</v>
      </c>
      <c r="BD76" s="218" t="s">
        <v>45</v>
      </c>
    </row>
    <row r="77" spans="1:56">
      <c r="A77" s="251" t="s">
        <v>1571</v>
      </c>
      <c r="B77" s="215" t="s">
        <v>291</v>
      </c>
      <c r="C77" s="216" t="s">
        <v>292</v>
      </c>
      <c r="D77" s="158" t="s">
        <v>1985</v>
      </c>
      <c r="E77" s="216" t="s">
        <v>1986</v>
      </c>
      <c r="F77" s="251" t="s">
        <v>49</v>
      </c>
      <c r="G77" s="251" t="s">
        <v>50</v>
      </c>
      <c r="H77" s="251" t="s">
        <v>1692</v>
      </c>
      <c r="I77" s="252" t="s">
        <v>1571</v>
      </c>
      <c r="J77" s="252" t="s">
        <v>1571</v>
      </c>
      <c r="K77" s="158" t="s">
        <v>1328</v>
      </c>
      <c r="L77" s="158" t="s">
        <v>1987</v>
      </c>
      <c r="M77" s="251">
        <v>39782</v>
      </c>
      <c r="N77" s="251">
        <v>41242</v>
      </c>
      <c r="O77" s="251">
        <v>41242</v>
      </c>
      <c r="P77" s="251" t="s">
        <v>1988</v>
      </c>
      <c r="Q77" s="251" t="s">
        <v>1989</v>
      </c>
      <c r="R77" s="251"/>
      <c r="S77" s="219">
        <v>41729</v>
      </c>
      <c r="T77" s="251"/>
      <c r="U77" s="251"/>
      <c r="V77" s="221"/>
      <c r="W77" s="221"/>
      <c r="X77" s="221"/>
      <c r="Y77" s="221"/>
      <c r="Z77" s="222"/>
      <c r="AA77" s="221"/>
      <c r="AB77" s="223"/>
      <c r="AC77" s="223"/>
      <c r="AD77" s="223"/>
      <c r="AE77" s="223"/>
      <c r="AF77" s="223"/>
      <c r="AG77" s="223"/>
      <c r="AH77" s="223"/>
      <c r="AI77" s="223"/>
      <c r="AJ77" s="223"/>
      <c r="AK77" s="223"/>
      <c r="AL77" s="223"/>
      <c r="AM77" s="223"/>
      <c r="AN77" s="160"/>
      <c r="AO77" s="224"/>
      <c r="AP77" s="225"/>
      <c r="AQ77" s="225"/>
      <c r="AR77" s="225"/>
      <c r="AS77" s="225"/>
      <c r="AT77" s="225"/>
      <c r="AU77" s="225"/>
      <c r="AV77" s="221"/>
      <c r="AW77" s="221"/>
      <c r="AX77" s="221"/>
      <c r="AY77" s="216"/>
      <c r="AZ77" s="226"/>
      <c r="BA77" s="227"/>
      <c r="BB77" s="227"/>
      <c r="BC77" s="218" t="str">
        <f>VLOOKUP(J77,ESRS!A:E,1,0)</f>
        <v>CK200083601025</v>
      </c>
      <c r="BD77" s="253" t="s">
        <v>45</v>
      </c>
    </row>
    <row r="78" spans="1:56">
      <c r="A78" s="214" t="s">
        <v>302</v>
      </c>
      <c r="B78" s="215" t="s">
        <v>299</v>
      </c>
      <c r="C78" s="216" t="s">
        <v>300</v>
      </c>
      <c r="D78" s="215" t="s">
        <v>301</v>
      </c>
      <c r="E78" s="216" t="s">
        <v>1685</v>
      </c>
      <c r="F78" s="216" t="s">
        <v>49</v>
      </c>
      <c r="G78" s="216" t="s">
        <v>50</v>
      </c>
      <c r="H78" s="214" t="s">
        <v>1695</v>
      </c>
      <c r="I78" s="228" t="s">
        <v>302</v>
      </c>
      <c r="J78" s="218" t="s">
        <v>302</v>
      </c>
      <c r="K78" s="215" t="s">
        <v>303</v>
      </c>
      <c r="L78" s="215" t="s">
        <v>304</v>
      </c>
      <c r="M78" s="219">
        <v>40242</v>
      </c>
      <c r="N78" s="219">
        <v>41703</v>
      </c>
      <c r="O78" s="250" t="s">
        <v>968</v>
      </c>
      <c r="P78" s="216" t="str">
        <f>VLOOKUP(J78,'DGC (CX_VNX) Flare code upgrade'!A:E,4,0)</f>
        <v>04.30.000.5.526</v>
      </c>
      <c r="Q78" s="216" t="str">
        <f>VLOOKUP(J78,'DGC (CX_VNX) Flare code upgrade'!A:E,5,0)</f>
        <v>04.30.000.5.526</v>
      </c>
      <c r="R78" s="216"/>
      <c r="S78" s="219">
        <v>42735</v>
      </c>
      <c r="T78" s="216" t="s">
        <v>968</v>
      </c>
      <c r="U78" s="216" t="str">
        <f t="shared" ref="U78:U111" si="5">LEFT(K78, 5)</f>
        <v>Floor</v>
      </c>
      <c r="V78" s="221" t="s">
        <v>41</v>
      </c>
      <c r="W78" s="221" t="s">
        <v>217</v>
      </c>
      <c r="X78" s="221" t="s">
        <v>1086</v>
      </c>
      <c r="Y78" s="221" t="s">
        <v>1096</v>
      </c>
      <c r="Z78" s="222" t="s">
        <v>1107</v>
      </c>
      <c r="AA78" s="221">
        <v>42860</v>
      </c>
      <c r="AB78" s="223">
        <v>47</v>
      </c>
      <c r="AC78" s="223">
        <v>2</v>
      </c>
      <c r="AD78" s="223">
        <v>6</v>
      </c>
      <c r="AE78" s="223">
        <v>0</v>
      </c>
      <c r="AF78" s="223">
        <v>0</v>
      </c>
      <c r="AG78" s="223">
        <v>0</v>
      </c>
      <c r="AH78" s="223">
        <v>0</v>
      </c>
      <c r="AI78" s="223">
        <v>0</v>
      </c>
      <c r="AJ78" s="223">
        <v>0</v>
      </c>
      <c r="AK78" s="223">
        <v>41</v>
      </c>
      <c r="AL78" s="223">
        <v>0</v>
      </c>
      <c r="AM78" s="223">
        <v>0</v>
      </c>
      <c r="AN78" s="160" t="s">
        <v>249</v>
      </c>
      <c r="AO78" s="224" t="s">
        <v>44</v>
      </c>
      <c r="AP78" s="225" t="s">
        <v>44</v>
      </c>
      <c r="AQ78" s="225" t="s">
        <v>44</v>
      </c>
      <c r="AR78" s="225" t="s">
        <v>44</v>
      </c>
      <c r="AS78" s="225" t="s">
        <v>44</v>
      </c>
      <c r="AT78" s="225" t="s">
        <v>44</v>
      </c>
      <c r="AU78" s="225" t="s">
        <v>44</v>
      </c>
      <c r="AV78" s="221" t="s">
        <v>45</v>
      </c>
      <c r="AW78" s="221" t="s">
        <v>46</v>
      </c>
      <c r="AX78" s="221" t="s">
        <v>45</v>
      </c>
      <c r="AY78" s="216" t="s">
        <v>57</v>
      </c>
      <c r="AZ78" s="226" t="s">
        <v>1023</v>
      </c>
      <c r="BA78" s="227"/>
      <c r="BB78" s="227"/>
      <c r="BC78" s="218" t="str">
        <f>VLOOKUP(J78,ESRS!A:E,1,0)</f>
        <v>FCNCX100400203</v>
      </c>
      <c r="BD78" s="218" t="s">
        <v>45</v>
      </c>
    </row>
    <row r="79" spans="1:56">
      <c r="A79" s="214" t="s">
        <v>306</v>
      </c>
      <c r="B79" s="215" t="s">
        <v>299</v>
      </c>
      <c r="C79" s="216" t="s">
        <v>300</v>
      </c>
      <c r="D79" s="215" t="s">
        <v>305</v>
      </c>
      <c r="E79" s="216" t="s">
        <v>1685</v>
      </c>
      <c r="F79" s="216" t="s">
        <v>49</v>
      </c>
      <c r="G79" s="216" t="s">
        <v>50</v>
      </c>
      <c r="H79" s="214" t="s">
        <v>1691</v>
      </c>
      <c r="I79" s="228" t="s">
        <v>306</v>
      </c>
      <c r="J79" s="218" t="s">
        <v>306</v>
      </c>
      <c r="K79" s="215" t="s">
        <v>307</v>
      </c>
      <c r="L79" s="215" t="s">
        <v>308</v>
      </c>
      <c r="M79" s="219">
        <v>40324</v>
      </c>
      <c r="N79" s="219">
        <v>41784</v>
      </c>
      <c r="O79" s="250" t="s">
        <v>968</v>
      </c>
      <c r="P79" s="216" t="str">
        <f>VLOOKUP(J79,'DGC (CX_VNX) Flare code upgrade'!A:E,4,0)</f>
        <v>2.23.50.5.711</v>
      </c>
      <c r="Q79" s="216" t="str">
        <f>VLOOKUP(J79,'DGC (CX_VNX) Flare code upgrade'!A:E,5,0)</f>
        <v>2.23.50.5.711</v>
      </c>
      <c r="R79" s="216"/>
      <c r="S79" s="219">
        <v>43646</v>
      </c>
      <c r="T79" s="216" t="s">
        <v>968</v>
      </c>
      <c r="U79" s="216" t="str">
        <f t="shared" si="5"/>
        <v>WPH -</v>
      </c>
      <c r="V79" s="221" t="s">
        <v>94</v>
      </c>
      <c r="W79" s="221" t="s">
        <v>217</v>
      </c>
      <c r="X79" s="221" t="s">
        <v>1086</v>
      </c>
      <c r="Y79" s="221" t="s">
        <v>1093</v>
      </c>
      <c r="Z79" s="222" t="s">
        <v>1107</v>
      </c>
      <c r="AA79" s="221" t="e">
        <v>#VALUE!</v>
      </c>
      <c r="AB79" s="223">
        <v>0</v>
      </c>
      <c r="AC79" s="223" t="s">
        <v>235</v>
      </c>
      <c r="AD79" s="223" t="s">
        <v>236</v>
      </c>
      <c r="AE79" s="223">
        <v>0</v>
      </c>
      <c r="AF79" s="223" t="s">
        <v>234</v>
      </c>
      <c r="AG79" s="223">
        <v>0</v>
      </c>
      <c r="AH79" s="223" t="s">
        <v>234</v>
      </c>
      <c r="AI79" s="223" t="s">
        <v>234</v>
      </c>
      <c r="AJ79" s="223">
        <v>0</v>
      </c>
      <c r="AK79" s="223" t="s">
        <v>234</v>
      </c>
      <c r="AL79" s="223" t="s">
        <v>234</v>
      </c>
      <c r="AM79" s="223" t="s">
        <v>234</v>
      </c>
      <c r="AN79" s="160" t="s">
        <v>234</v>
      </c>
      <c r="AO79" s="224" t="s">
        <v>44</v>
      </c>
      <c r="AP79" s="225" t="s">
        <v>44</v>
      </c>
      <c r="AQ79" s="225" t="s">
        <v>44</v>
      </c>
      <c r="AR79" s="225" t="s">
        <v>44</v>
      </c>
      <c r="AS79" s="225" t="s">
        <v>44</v>
      </c>
      <c r="AT79" s="225" t="s">
        <v>44</v>
      </c>
      <c r="AU79" s="225" t="s">
        <v>44</v>
      </c>
      <c r="AV79" s="221" t="s">
        <v>45</v>
      </c>
      <c r="AW79" s="221" t="s">
        <v>46</v>
      </c>
      <c r="AX79" s="221" t="s">
        <v>45</v>
      </c>
      <c r="AY79" s="216" t="s">
        <v>52</v>
      </c>
      <c r="AZ79" s="226" t="s">
        <v>1023</v>
      </c>
      <c r="BA79" s="227"/>
      <c r="BB79" s="227"/>
      <c r="BC79" s="218" t="str">
        <f>VLOOKUP(J79,ESRS!A:E,1,0)</f>
        <v>SL7EA100200038</v>
      </c>
      <c r="BD79" s="218" t="s">
        <v>45</v>
      </c>
    </row>
    <row r="80" spans="1:56">
      <c r="A80" s="214" t="s">
        <v>312</v>
      </c>
      <c r="B80" s="215" t="s">
        <v>309</v>
      </c>
      <c r="C80" s="216" t="s">
        <v>310</v>
      </c>
      <c r="D80" s="215" t="s">
        <v>311</v>
      </c>
      <c r="E80" s="216" t="s">
        <v>1685</v>
      </c>
      <c r="F80" s="216" t="s">
        <v>49</v>
      </c>
      <c r="G80" s="216" t="s">
        <v>50</v>
      </c>
      <c r="H80" s="214" t="s">
        <v>1695</v>
      </c>
      <c r="I80" s="228" t="s">
        <v>312</v>
      </c>
      <c r="J80" s="218" t="s">
        <v>312</v>
      </c>
      <c r="K80" s="215" t="s">
        <v>313</v>
      </c>
      <c r="L80" s="215" t="s">
        <v>314</v>
      </c>
      <c r="M80" s="219">
        <v>40520</v>
      </c>
      <c r="N80" s="219">
        <v>41980</v>
      </c>
      <c r="O80" s="219" t="s">
        <v>49</v>
      </c>
      <c r="P80" s="216" t="str">
        <f>VLOOKUP(J80,'DGC (CX_VNX) Flare code upgrade'!A:E,4,0)</f>
        <v>04.30.000.5.526</v>
      </c>
      <c r="Q80" s="216" t="str">
        <f>VLOOKUP(J80,'DGC (CX_VNX) Flare code upgrade'!A:E,5,0)</f>
        <v>04.30.000.5.526</v>
      </c>
      <c r="R80" s="216"/>
      <c r="S80" s="219">
        <v>42735</v>
      </c>
      <c r="T80" s="216" t="s">
        <v>968</v>
      </c>
      <c r="U80" s="216" t="str">
        <f t="shared" si="5"/>
        <v>KL</v>
      </c>
      <c r="V80" s="221" t="s">
        <v>41</v>
      </c>
      <c r="W80" s="221" t="s">
        <v>217</v>
      </c>
      <c r="X80" s="221" t="s">
        <v>1086</v>
      </c>
      <c r="Y80" s="221" t="s">
        <v>1096</v>
      </c>
      <c r="Z80" s="222" t="s">
        <v>1107</v>
      </c>
      <c r="AA80" s="221">
        <v>3430</v>
      </c>
      <c r="AB80" s="223">
        <v>14</v>
      </c>
      <c r="AC80" s="223">
        <v>1</v>
      </c>
      <c r="AD80" s="223">
        <v>5</v>
      </c>
      <c r="AE80" s="223">
        <v>0</v>
      </c>
      <c r="AF80" s="223">
        <v>9</v>
      </c>
      <c r="AG80" s="223">
        <v>0</v>
      </c>
      <c r="AH80" s="223">
        <v>0</v>
      </c>
      <c r="AI80" s="223">
        <v>0</v>
      </c>
      <c r="AJ80" s="223">
        <v>0</v>
      </c>
      <c r="AK80" s="223">
        <v>0</v>
      </c>
      <c r="AL80" s="223">
        <v>0</v>
      </c>
      <c r="AM80" s="223">
        <v>0</v>
      </c>
      <c r="AN80" s="160" t="s">
        <v>315</v>
      </c>
      <c r="AO80" s="224" t="s">
        <v>44</v>
      </c>
      <c r="AP80" s="225" t="s">
        <v>44</v>
      </c>
      <c r="AQ80" s="225" t="s">
        <v>44</v>
      </c>
      <c r="AR80" s="225" t="s">
        <v>44</v>
      </c>
      <c r="AS80" s="225" t="s">
        <v>44</v>
      </c>
      <c r="AT80" s="225" t="s">
        <v>44</v>
      </c>
      <c r="AU80" s="225" t="s">
        <v>44</v>
      </c>
      <c r="AV80" s="221" t="s">
        <v>45</v>
      </c>
      <c r="AW80" s="221" t="s">
        <v>46</v>
      </c>
      <c r="AX80" s="221" t="s">
        <v>45</v>
      </c>
      <c r="AY80" s="216" t="s">
        <v>57</v>
      </c>
      <c r="AZ80" s="226" t="s">
        <v>1023</v>
      </c>
      <c r="BA80" s="227"/>
      <c r="BB80" s="227"/>
      <c r="BC80" s="218" t="str">
        <f>VLOOKUP(J80,ESRS!A:E,1,0)</f>
        <v>CKM00104200269</v>
      </c>
      <c r="BD80" s="218" t="s">
        <v>45</v>
      </c>
    </row>
    <row r="81" spans="1:56">
      <c r="A81" s="214" t="s">
        <v>329</v>
      </c>
      <c r="B81" s="215" t="s">
        <v>299</v>
      </c>
      <c r="C81" s="216" t="s">
        <v>300</v>
      </c>
      <c r="D81" s="215" t="s">
        <v>305</v>
      </c>
      <c r="E81" s="216" t="s">
        <v>1685</v>
      </c>
      <c r="F81" s="216" t="s">
        <v>49</v>
      </c>
      <c r="G81" s="216" t="s">
        <v>50</v>
      </c>
      <c r="H81" s="214" t="s">
        <v>1691</v>
      </c>
      <c r="I81" s="228" t="s">
        <v>329</v>
      </c>
      <c r="J81" s="218" t="s">
        <v>329</v>
      </c>
      <c r="K81" s="215" t="s">
        <v>330</v>
      </c>
      <c r="L81" s="215" t="s">
        <v>331</v>
      </c>
      <c r="M81" s="219">
        <v>40617</v>
      </c>
      <c r="N81" s="219">
        <v>42077</v>
      </c>
      <c r="O81" s="250" t="s">
        <v>968</v>
      </c>
      <c r="P81" s="216" t="str">
        <f>VLOOKUP(J81,'DGC (CX_VNX) Flare code upgrade'!A:E,4,0)</f>
        <v>2.23.50.5.711</v>
      </c>
      <c r="Q81" s="216" t="str">
        <f>VLOOKUP(J81,'DGC (CX_VNX) Flare code upgrade'!A:E,5,0)</f>
        <v>2.23.50.5.711</v>
      </c>
      <c r="R81" s="216"/>
      <c r="S81" s="219">
        <v>43646</v>
      </c>
      <c r="T81" s="216" t="s">
        <v>968</v>
      </c>
      <c r="U81" s="216" t="str">
        <f t="shared" si="5"/>
        <v>WPH.a</v>
      </c>
      <c r="V81" s="221" t="s">
        <v>94</v>
      </c>
      <c r="W81" s="221" t="s">
        <v>217</v>
      </c>
      <c r="X81" s="221" t="s">
        <v>1086</v>
      </c>
      <c r="Y81" s="221" t="s">
        <v>1093</v>
      </c>
      <c r="Z81" s="222" t="s">
        <v>1107</v>
      </c>
      <c r="AA81" s="221">
        <v>14084</v>
      </c>
      <c r="AB81" s="223">
        <v>49</v>
      </c>
      <c r="AC81" s="223">
        <v>1</v>
      </c>
      <c r="AD81" s="223">
        <v>4</v>
      </c>
      <c r="AE81" s="223">
        <v>0</v>
      </c>
      <c r="AF81" s="223">
        <v>45</v>
      </c>
      <c r="AG81" s="223">
        <v>0</v>
      </c>
      <c r="AH81" s="223">
        <v>0</v>
      </c>
      <c r="AI81" s="223">
        <v>0</v>
      </c>
      <c r="AJ81" s="223">
        <v>0</v>
      </c>
      <c r="AK81" s="223">
        <v>0</v>
      </c>
      <c r="AL81" s="223">
        <v>0</v>
      </c>
      <c r="AM81" s="223">
        <v>0</v>
      </c>
      <c r="AN81" s="160" t="s">
        <v>254</v>
      </c>
      <c r="AO81" s="224" t="s">
        <v>44</v>
      </c>
      <c r="AP81" s="225" t="s">
        <v>44</v>
      </c>
      <c r="AQ81" s="225" t="s">
        <v>44</v>
      </c>
      <c r="AR81" s="225" t="s">
        <v>44</v>
      </c>
      <c r="AS81" s="225" t="s">
        <v>44</v>
      </c>
      <c r="AT81" s="225" t="s">
        <v>44</v>
      </c>
      <c r="AU81" s="225" t="s">
        <v>44</v>
      </c>
      <c r="AV81" s="221" t="s">
        <v>45</v>
      </c>
      <c r="AW81" s="221" t="s">
        <v>46</v>
      </c>
      <c r="AX81" s="221" t="s">
        <v>45</v>
      </c>
      <c r="AY81" s="216" t="s">
        <v>52</v>
      </c>
      <c r="AZ81" s="226" t="s">
        <v>1023</v>
      </c>
      <c r="BA81" s="227"/>
      <c r="BB81" s="227"/>
      <c r="BC81" s="218" t="str">
        <f>VLOOKUP(J81,ESRS!A:E,1,0)</f>
        <v>FCNMM110300133</v>
      </c>
      <c r="BD81" s="218" t="s">
        <v>45</v>
      </c>
    </row>
    <row r="82" spans="1:56">
      <c r="A82" s="214" t="s">
        <v>333</v>
      </c>
      <c r="B82" s="215" t="s">
        <v>47</v>
      </c>
      <c r="C82" s="216" t="s">
        <v>47</v>
      </c>
      <c r="D82" s="215" t="s">
        <v>332</v>
      </c>
      <c r="E82" s="216" t="s">
        <v>1685</v>
      </c>
      <c r="F82" s="216" t="s">
        <v>49</v>
      </c>
      <c r="G82" s="216" t="s">
        <v>50</v>
      </c>
      <c r="H82" s="214" t="s">
        <v>1694</v>
      </c>
      <c r="I82" s="228" t="s">
        <v>333</v>
      </c>
      <c r="J82" s="218" t="s">
        <v>333</v>
      </c>
      <c r="K82" s="215" t="s">
        <v>334</v>
      </c>
      <c r="L82" s="215" t="s">
        <v>335</v>
      </c>
      <c r="M82" s="219">
        <v>41275</v>
      </c>
      <c r="N82" s="219">
        <v>42735</v>
      </c>
      <c r="O82" s="219" t="s">
        <v>49</v>
      </c>
      <c r="P82" s="216" t="str">
        <f>VLOOKUP(J82,'DGC (CX_VNX) Flare code upgrade'!A:E,4,0)</f>
        <v>04.30.000.5.526</v>
      </c>
      <c r="Q82" s="216" t="str">
        <f>VLOOKUP(J82,'DGC (CX_VNX) Flare code upgrade'!A:E,5,0)</f>
        <v>04.30.000.5.526</v>
      </c>
      <c r="R82" s="216"/>
      <c r="S82" s="219">
        <v>42735</v>
      </c>
      <c r="T82" s="216" t="s">
        <v>968</v>
      </c>
      <c r="U82" s="216" t="str">
        <f t="shared" si="5"/>
        <v>CT2B1</v>
      </c>
      <c r="V82" s="221" t="s">
        <v>41</v>
      </c>
      <c r="W82" s="221" t="s">
        <v>217</v>
      </c>
      <c r="X82" s="221" t="s">
        <v>1086</v>
      </c>
      <c r="Y82" s="221" t="s">
        <v>1096</v>
      </c>
      <c r="Z82" s="222" t="s">
        <v>1107</v>
      </c>
      <c r="AA82" s="221">
        <v>11016</v>
      </c>
      <c r="AB82" s="223">
        <v>15</v>
      </c>
      <c r="AC82" s="223">
        <v>2</v>
      </c>
      <c r="AD82" s="223">
        <v>0</v>
      </c>
      <c r="AE82" s="223">
        <v>0</v>
      </c>
      <c r="AF82" s="223">
        <v>6</v>
      </c>
      <c r="AG82" s="223">
        <v>0</v>
      </c>
      <c r="AH82" s="223">
        <v>0</v>
      </c>
      <c r="AI82" s="223">
        <v>0</v>
      </c>
      <c r="AJ82" s="223">
        <v>0</v>
      </c>
      <c r="AK82" s="223">
        <v>9</v>
      </c>
      <c r="AL82" s="223">
        <v>0</v>
      </c>
      <c r="AM82" s="223">
        <v>0</v>
      </c>
      <c r="AN82" s="160" t="s">
        <v>254</v>
      </c>
      <c r="AO82" s="224" t="s">
        <v>44</v>
      </c>
      <c r="AP82" s="225" t="s">
        <v>44</v>
      </c>
      <c r="AQ82" s="225" t="s">
        <v>44</v>
      </c>
      <c r="AR82" s="225" t="s">
        <v>44</v>
      </c>
      <c r="AS82" s="225" t="s">
        <v>44</v>
      </c>
      <c r="AT82" s="225" t="s">
        <v>44</v>
      </c>
      <c r="AU82" s="225" t="s">
        <v>44</v>
      </c>
      <c r="AV82" s="221" t="s">
        <v>45</v>
      </c>
      <c r="AW82" s="221" t="s">
        <v>46</v>
      </c>
      <c r="AX82" s="221" t="s">
        <v>45</v>
      </c>
      <c r="AY82" s="216" t="s">
        <v>57</v>
      </c>
      <c r="AZ82" s="226" t="s">
        <v>1023</v>
      </c>
      <c r="BA82" s="227"/>
      <c r="BB82" s="227"/>
      <c r="BC82" s="218" t="str">
        <f>VLOOKUP(J82,ESRS!A:E,1,0)</f>
        <v>CKM00110400276</v>
      </c>
      <c r="BD82" s="218" t="s">
        <v>45</v>
      </c>
    </row>
    <row r="83" spans="1:56">
      <c r="A83" s="214" t="s">
        <v>336</v>
      </c>
      <c r="B83" s="215" t="s">
        <v>47</v>
      </c>
      <c r="C83" s="216" t="s">
        <v>47</v>
      </c>
      <c r="D83" s="215" t="s">
        <v>332</v>
      </c>
      <c r="E83" s="216" t="s">
        <v>1685</v>
      </c>
      <c r="F83" s="216" t="s">
        <v>49</v>
      </c>
      <c r="G83" s="216" t="s">
        <v>50</v>
      </c>
      <c r="H83" s="214" t="s">
        <v>1691</v>
      </c>
      <c r="I83" s="228" t="s">
        <v>336</v>
      </c>
      <c r="J83" s="218" t="s">
        <v>336</v>
      </c>
      <c r="K83" s="215" t="s">
        <v>337</v>
      </c>
      <c r="L83" s="215" t="s">
        <v>338</v>
      </c>
      <c r="M83" s="219"/>
      <c r="N83" s="219" t="s">
        <v>339</v>
      </c>
      <c r="O83" s="219" t="s">
        <v>339</v>
      </c>
      <c r="P83" s="216" t="str">
        <f>VLOOKUP(J83,'DGC (CX_VNX) Flare code upgrade'!A:E,4,0)</f>
        <v>2.23.50.5.711</v>
      </c>
      <c r="Q83" s="216" t="str">
        <f>VLOOKUP(J83,'DGC (CX_VNX) Flare code upgrade'!A:E,5,0)</f>
        <v>2.23.50.5.711</v>
      </c>
      <c r="R83" s="216"/>
      <c r="S83" s="219">
        <v>43646</v>
      </c>
      <c r="T83" s="216" t="s">
        <v>968</v>
      </c>
      <c r="U83" s="216" t="str">
        <f t="shared" si="5"/>
        <v>CT2B1</v>
      </c>
      <c r="V83" s="221" t="s">
        <v>41</v>
      </c>
      <c r="W83" s="221" t="s">
        <v>217</v>
      </c>
      <c r="X83" s="221" t="s">
        <v>1086</v>
      </c>
      <c r="Y83" s="221" t="s">
        <v>1095</v>
      </c>
      <c r="Z83" s="222" t="s">
        <v>1107</v>
      </c>
      <c r="AA83" s="221">
        <v>9884</v>
      </c>
      <c r="AB83" s="223">
        <v>35</v>
      </c>
      <c r="AC83" s="223">
        <v>1</v>
      </c>
      <c r="AD83" s="223">
        <v>4</v>
      </c>
      <c r="AE83" s="223">
        <v>0</v>
      </c>
      <c r="AF83" s="223">
        <v>31</v>
      </c>
      <c r="AG83" s="223">
        <v>0</v>
      </c>
      <c r="AH83" s="223">
        <v>0</v>
      </c>
      <c r="AI83" s="223">
        <v>0</v>
      </c>
      <c r="AJ83" s="223">
        <v>0</v>
      </c>
      <c r="AK83" s="223">
        <v>0</v>
      </c>
      <c r="AL83" s="223">
        <v>0</v>
      </c>
      <c r="AM83" s="223">
        <v>0</v>
      </c>
      <c r="AN83" s="160" t="s">
        <v>254</v>
      </c>
      <c r="AO83" s="224" t="s">
        <v>44</v>
      </c>
      <c r="AP83" s="225" t="s">
        <v>44</v>
      </c>
      <c r="AQ83" s="225" t="s">
        <v>44</v>
      </c>
      <c r="AR83" s="225" t="s">
        <v>44</v>
      </c>
      <c r="AS83" s="225" t="s">
        <v>44</v>
      </c>
      <c r="AT83" s="225" t="s">
        <v>44</v>
      </c>
      <c r="AU83" s="225" t="s">
        <v>44</v>
      </c>
      <c r="AV83" s="221" t="s">
        <v>45</v>
      </c>
      <c r="AW83" s="221" t="s">
        <v>46</v>
      </c>
      <c r="AX83" s="221" t="s">
        <v>45</v>
      </c>
      <c r="AY83" s="216" t="s">
        <v>57</v>
      </c>
      <c r="AZ83" s="226" t="s">
        <v>1023</v>
      </c>
      <c r="BA83" s="227"/>
      <c r="BB83" s="227"/>
      <c r="BC83" s="218" t="str">
        <f>VLOOKUP(J83,ESRS!A:E,1,0)</f>
        <v>SL7F1110100001</v>
      </c>
      <c r="BD83" s="218" t="s">
        <v>45</v>
      </c>
    </row>
    <row r="84" spans="1:56">
      <c r="A84" s="214" t="s">
        <v>340</v>
      </c>
      <c r="B84" s="215" t="s">
        <v>47</v>
      </c>
      <c r="C84" s="216" t="s">
        <v>47</v>
      </c>
      <c r="D84" s="215" t="s">
        <v>332</v>
      </c>
      <c r="E84" s="216" t="s">
        <v>1685</v>
      </c>
      <c r="F84" s="216" t="s">
        <v>49</v>
      </c>
      <c r="G84" s="216" t="s">
        <v>50</v>
      </c>
      <c r="H84" s="214" t="s">
        <v>1691</v>
      </c>
      <c r="I84" s="228" t="s">
        <v>340</v>
      </c>
      <c r="J84" s="218" t="s">
        <v>340</v>
      </c>
      <c r="K84" s="215" t="s">
        <v>337</v>
      </c>
      <c r="L84" s="215" t="s">
        <v>341</v>
      </c>
      <c r="M84" s="219"/>
      <c r="N84" s="219" t="s">
        <v>339</v>
      </c>
      <c r="O84" s="219" t="s">
        <v>339</v>
      </c>
      <c r="P84" s="216" t="str">
        <f>VLOOKUP(J84,'DGC (CX_VNX) Flare code upgrade'!A:E,4,0)</f>
        <v>2.23.50.5.711</v>
      </c>
      <c r="Q84" s="216" t="str">
        <f>VLOOKUP(J84,'DGC (CX_VNX) Flare code upgrade'!A:E,5,0)</f>
        <v>2.23.50.5.711</v>
      </c>
      <c r="R84" s="216"/>
      <c r="S84" s="219">
        <v>43646</v>
      </c>
      <c r="T84" s="216" t="s">
        <v>968</v>
      </c>
      <c r="U84" s="216" t="str">
        <f t="shared" si="5"/>
        <v>CT2B1</v>
      </c>
      <c r="V84" s="221" t="s">
        <v>41</v>
      </c>
      <c r="W84" s="221" t="s">
        <v>217</v>
      </c>
      <c r="X84" s="221" t="s">
        <v>1086</v>
      </c>
      <c r="Y84" s="221" t="s">
        <v>1095</v>
      </c>
      <c r="Z84" s="222" t="s">
        <v>1107</v>
      </c>
      <c r="AA84" s="221">
        <v>6884</v>
      </c>
      <c r="AB84" s="223">
        <v>25</v>
      </c>
      <c r="AC84" s="223">
        <v>1</v>
      </c>
      <c r="AD84" s="223">
        <v>4</v>
      </c>
      <c r="AE84" s="223">
        <v>0</v>
      </c>
      <c r="AF84" s="223">
        <v>21</v>
      </c>
      <c r="AG84" s="223">
        <v>0</v>
      </c>
      <c r="AH84" s="223">
        <v>0</v>
      </c>
      <c r="AI84" s="223">
        <v>0</v>
      </c>
      <c r="AJ84" s="223">
        <v>0</v>
      </c>
      <c r="AK84" s="223">
        <v>0</v>
      </c>
      <c r="AL84" s="223">
        <v>0</v>
      </c>
      <c r="AM84" s="223">
        <v>0</v>
      </c>
      <c r="AN84" s="160" t="s">
        <v>254</v>
      </c>
      <c r="AO84" s="224" t="s">
        <v>44</v>
      </c>
      <c r="AP84" s="225" t="s">
        <v>44</v>
      </c>
      <c r="AQ84" s="225" t="s">
        <v>44</v>
      </c>
      <c r="AR84" s="225" t="s">
        <v>44</v>
      </c>
      <c r="AS84" s="225" t="s">
        <v>44</v>
      </c>
      <c r="AT84" s="225" t="s">
        <v>44</v>
      </c>
      <c r="AU84" s="225" t="s">
        <v>44</v>
      </c>
      <c r="AV84" s="221" t="s">
        <v>45</v>
      </c>
      <c r="AW84" s="221" t="s">
        <v>46</v>
      </c>
      <c r="AX84" s="221" t="s">
        <v>45</v>
      </c>
      <c r="AY84" s="216" t="s">
        <v>57</v>
      </c>
      <c r="AZ84" s="226" t="s">
        <v>1023</v>
      </c>
      <c r="BA84" s="227"/>
      <c r="BB84" s="227"/>
      <c r="BC84" s="218" t="str">
        <f>VLOOKUP(J84,ESRS!A:E,1,0)</f>
        <v>SL7F1110100011</v>
      </c>
      <c r="BD84" s="218" t="s">
        <v>45</v>
      </c>
    </row>
    <row r="85" spans="1:56">
      <c r="A85" s="214" t="s">
        <v>342</v>
      </c>
      <c r="B85" s="215" t="s">
        <v>88</v>
      </c>
      <c r="C85" s="216" t="s">
        <v>88</v>
      </c>
      <c r="D85" s="215" t="s">
        <v>1085</v>
      </c>
      <c r="E85" s="216" t="s">
        <v>1685</v>
      </c>
      <c r="F85" s="216" t="s">
        <v>49</v>
      </c>
      <c r="G85" s="216" t="s">
        <v>50</v>
      </c>
      <c r="H85" s="214" t="s">
        <v>1691</v>
      </c>
      <c r="I85" s="228" t="s">
        <v>342</v>
      </c>
      <c r="J85" s="218" t="s">
        <v>342</v>
      </c>
      <c r="K85" s="335" t="s">
        <v>3205</v>
      </c>
      <c r="L85" s="215" t="s">
        <v>343</v>
      </c>
      <c r="M85" s="219"/>
      <c r="N85" s="219" t="s">
        <v>339</v>
      </c>
      <c r="O85" s="219" t="s">
        <v>339</v>
      </c>
      <c r="P85" s="216" t="str">
        <f>VLOOKUP(J85,'DGC (CX_VNX) Flare code upgrade'!A:E,4,0)</f>
        <v>2.23.50.5.711</v>
      </c>
      <c r="Q85" s="216" t="str">
        <f>VLOOKUP(J85,'DGC (CX_VNX) Flare code upgrade'!A:E,5,0)</f>
        <v>2.23.50.5.711</v>
      </c>
      <c r="R85" s="216"/>
      <c r="S85" s="219">
        <v>43646</v>
      </c>
      <c r="T85" s="216" t="s">
        <v>968</v>
      </c>
      <c r="U85" s="216" t="str">
        <f t="shared" si="5"/>
        <v xml:space="preserve">IRDP </v>
      </c>
      <c r="V85" s="221" t="s">
        <v>94</v>
      </c>
      <c r="W85" s="221" t="s">
        <v>403</v>
      </c>
      <c r="X85" s="221" t="s">
        <v>1086</v>
      </c>
      <c r="Y85" s="221" t="s">
        <v>1095</v>
      </c>
      <c r="Z85" s="222" t="s">
        <v>1107</v>
      </c>
      <c r="AA85" s="221">
        <v>6884</v>
      </c>
      <c r="AB85" s="223">
        <v>25</v>
      </c>
      <c r="AC85" s="223">
        <v>1</v>
      </c>
      <c r="AD85" s="223">
        <v>4</v>
      </c>
      <c r="AE85" s="223">
        <v>0</v>
      </c>
      <c r="AF85" s="223">
        <v>21</v>
      </c>
      <c r="AG85" s="223">
        <v>0</v>
      </c>
      <c r="AH85" s="223">
        <v>0</v>
      </c>
      <c r="AI85" s="223">
        <v>0</v>
      </c>
      <c r="AJ85" s="223">
        <v>0</v>
      </c>
      <c r="AK85" s="223">
        <v>0</v>
      </c>
      <c r="AL85" s="223">
        <v>0</v>
      </c>
      <c r="AM85" s="223">
        <v>0</v>
      </c>
      <c r="AN85" s="160" t="s">
        <v>254</v>
      </c>
      <c r="AO85" s="224" t="s">
        <v>44</v>
      </c>
      <c r="AP85" s="225" t="s">
        <v>44</v>
      </c>
      <c r="AQ85" s="225" t="s">
        <v>44</v>
      </c>
      <c r="AR85" s="225" t="s">
        <v>44</v>
      </c>
      <c r="AS85" s="225" t="s">
        <v>44</v>
      </c>
      <c r="AT85" s="225" t="s">
        <v>44</v>
      </c>
      <c r="AU85" s="225" t="s">
        <v>44</v>
      </c>
      <c r="AV85" s="221" t="s">
        <v>45</v>
      </c>
      <c r="AW85" s="221" t="s">
        <v>46</v>
      </c>
      <c r="AX85" s="221" t="s">
        <v>45</v>
      </c>
      <c r="AY85" s="216" t="s">
        <v>57</v>
      </c>
      <c r="AZ85" s="226" t="s">
        <v>1023</v>
      </c>
      <c r="BA85" s="227"/>
      <c r="BB85" s="227"/>
      <c r="BC85" s="218" t="str">
        <f>VLOOKUP(J85,ESRS!A:E,1,0)</f>
        <v>FCNMM105200232</v>
      </c>
      <c r="BD85" s="218" t="s">
        <v>45</v>
      </c>
    </row>
    <row r="86" spans="1:56">
      <c r="A86" s="214" t="s">
        <v>344</v>
      </c>
      <c r="B86" s="215" t="s">
        <v>88</v>
      </c>
      <c r="C86" s="216" t="s">
        <v>88</v>
      </c>
      <c r="D86" s="215" t="s">
        <v>1085</v>
      </c>
      <c r="E86" s="216" t="s">
        <v>1685</v>
      </c>
      <c r="F86" s="216" t="s">
        <v>49</v>
      </c>
      <c r="G86" s="216" t="s">
        <v>50</v>
      </c>
      <c r="H86" s="214" t="s">
        <v>1691</v>
      </c>
      <c r="I86" s="228" t="s">
        <v>344</v>
      </c>
      <c r="J86" s="218" t="s">
        <v>344</v>
      </c>
      <c r="K86" s="335" t="s">
        <v>3209</v>
      </c>
      <c r="L86" s="215" t="s">
        <v>345</v>
      </c>
      <c r="M86" s="219"/>
      <c r="N86" s="219" t="s">
        <v>339</v>
      </c>
      <c r="O86" s="219" t="s">
        <v>339</v>
      </c>
      <c r="P86" s="216" t="str">
        <f>VLOOKUP(J86,'DGC (CX_VNX) Flare code upgrade'!A:E,4,0)</f>
        <v>2.23.50.5.711</v>
      </c>
      <c r="Q86" s="216" t="str">
        <f>VLOOKUP(J86,'DGC (CX_VNX) Flare code upgrade'!A:E,5,0)</f>
        <v>2.23.50.5.711</v>
      </c>
      <c r="R86" s="216"/>
      <c r="S86" s="219">
        <v>43646</v>
      </c>
      <c r="T86" s="216" t="s">
        <v>968</v>
      </c>
      <c r="U86" s="216" t="str">
        <f t="shared" si="5"/>
        <v>IAD 2</v>
      </c>
      <c r="V86" s="221" t="s">
        <v>94</v>
      </c>
      <c r="W86" s="221" t="s">
        <v>403</v>
      </c>
      <c r="X86" s="221" t="s">
        <v>1086</v>
      </c>
      <c r="Y86" s="221" t="s">
        <v>1095</v>
      </c>
      <c r="Z86" s="222" t="s">
        <v>1107</v>
      </c>
      <c r="AA86" s="221">
        <v>9884</v>
      </c>
      <c r="AB86" s="223">
        <v>35</v>
      </c>
      <c r="AC86" s="223">
        <v>1</v>
      </c>
      <c r="AD86" s="223">
        <v>4</v>
      </c>
      <c r="AE86" s="223">
        <v>0</v>
      </c>
      <c r="AF86" s="223">
        <v>31</v>
      </c>
      <c r="AG86" s="223">
        <v>0</v>
      </c>
      <c r="AH86" s="223">
        <v>0</v>
      </c>
      <c r="AI86" s="223">
        <v>0</v>
      </c>
      <c r="AJ86" s="223">
        <v>0</v>
      </c>
      <c r="AK86" s="223">
        <v>0</v>
      </c>
      <c r="AL86" s="223">
        <v>0</v>
      </c>
      <c r="AM86" s="223">
        <v>0</v>
      </c>
      <c r="AN86" s="160" t="s">
        <v>254</v>
      </c>
      <c r="AO86" s="224" t="s">
        <v>44</v>
      </c>
      <c r="AP86" s="225" t="s">
        <v>44</v>
      </c>
      <c r="AQ86" s="225" t="s">
        <v>44</v>
      </c>
      <c r="AR86" s="225" t="s">
        <v>44</v>
      </c>
      <c r="AS86" s="225" t="s">
        <v>44</v>
      </c>
      <c r="AT86" s="225" t="s">
        <v>44</v>
      </c>
      <c r="AU86" s="225" t="s">
        <v>44</v>
      </c>
      <c r="AV86" s="221" t="s">
        <v>45</v>
      </c>
      <c r="AW86" s="221" t="s">
        <v>46</v>
      </c>
      <c r="AX86" s="221" t="s">
        <v>45</v>
      </c>
      <c r="AY86" s="216" t="s">
        <v>57</v>
      </c>
      <c r="AZ86" s="226" t="s">
        <v>1023</v>
      </c>
      <c r="BA86" s="227"/>
      <c r="BB86" s="227"/>
      <c r="BC86" s="218" t="str">
        <f>VLOOKUP(J86,ESRS!A:E,1,0)</f>
        <v>FCNMM105200234</v>
      </c>
      <c r="BD86" s="218" t="s">
        <v>45</v>
      </c>
    </row>
    <row r="87" spans="1:56">
      <c r="A87" s="214" t="s">
        <v>346</v>
      </c>
      <c r="B87" s="215" t="s">
        <v>299</v>
      </c>
      <c r="C87" s="216" t="s">
        <v>300</v>
      </c>
      <c r="D87" s="215" t="s">
        <v>301</v>
      </c>
      <c r="E87" s="216" t="s">
        <v>1685</v>
      </c>
      <c r="F87" s="216" t="s">
        <v>49</v>
      </c>
      <c r="G87" s="216" t="s">
        <v>50</v>
      </c>
      <c r="H87" s="214" t="s">
        <v>1691</v>
      </c>
      <c r="I87" s="228" t="s">
        <v>346</v>
      </c>
      <c r="J87" s="218" t="s">
        <v>346</v>
      </c>
      <c r="K87" s="215" t="s">
        <v>347</v>
      </c>
      <c r="L87" s="215" t="s">
        <v>348</v>
      </c>
      <c r="M87" s="219">
        <v>40634</v>
      </c>
      <c r="N87" s="219">
        <v>42094</v>
      </c>
      <c r="O87" s="250" t="s">
        <v>968</v>
      </c>
      <c r="P87" s="216" t="str">
        <f>VLOOKUP(J87,'DGC (CX_VNX) Flare code upgrade'!A:E,4,0)</f>
        <v>2.23.50.5.711</v>
      </c>
      <c r="Q87" s="216" t="str">
        <f>VLOOKUP(J87,'DGC (CX_VNX) Flare code upgrade'!A:E,5,0)</f>
        <v>2.23.50.5.711</v>
      </c>
      <c r="R87" s="216"/>
      <c r="S87" s="219">
        <v>43646</v>
      </c>
      <c r="T87" s="216" t="s">
        <v>968</v>
      </c>
      <c r="U87" s="216" t="str">
        <f t="shared" si="5"/>
        <v>26.6.</v>
      </c>
      <c r="V87" s="221" t="s">
        <v>41</v>
      </c>
      <c r="W87" s="221" t="s">
        <v>217</v>
      </c>
      <c r="X87" s="221" t="s">
        <v>1086</v>
      </c>
      <c r="Y87" s="221" t="s">
        <v>1093</v>
      </c>
      <c r="Z87" s="222" t="s">
        <v>1107</v>
      </c>
      <c r="AA87" s="221">
        <v>14084</v>
      </c>
      <c r="AB87" s="223">
        <v>49</v>
      </c>
      <c r="AC87" s="223">
        <v>1</v>
      </c>
      <c r="AD87" s="223">
        <v>4</v>
      </c>
      <c r="AE87" s="223">
        <v>0</v>
      </c>
      <c r="AF87" s="223">
        <v>45</v>
      </c>
      <c r="AG87" s="223">
        <v>0</v>
      </c>
      <c r="AH87" s="223">
        <v>0</v>
      </c>
      <c r="AI87" s="223">
        <v>0</v>
      </c>
      <c r="AJ87" s="223">
        <v>0</v>
      </c>
      <c r="AK87" s="223">
        <v>0</v>
      </c>
      <c r="AL87" s="223">
        <v>0</v>
      </c>
      <c r="AM87" s="223">
        <v>0</v>
      </c>
      <c r="AN87" s="160" t="s">
        <v>254</v>
      </c>
      <c r="AO87" s="224" t="s">
        <v>44</v>
      </c>
      <c r="AP87" s="225" t="s">
        <v>44</v>
      </c>
      <c r="AQ87" s="225" t="s">
        <v>44</v>
      </c>
      <c r="AR87" s="225" t="s">
        <v>44</v>
      </c>
      <c r="AS87" s="225" t="s">
        <v>44</v>
      </c>
      <c r="AT87" s="225" t="s">
        <v>44</v>
      </c>
      <c r="AU87" s="225" t="s">
        <v>44</v>
      </c>
      <c r="AV87" s="221" t="s">
        <v>45</v>
      </c>
      <c r="AW87" s="221" t="s">
        <v>46</v>
      </c>
      <c r="AX87" s="221" t="s">
        <v>45</v>
      </c>
      <c r="AY87" s="216" t="s">
        <v>52</v>
      </c>
      <c r="AZ87" s="226" t="s">
        <v>1023</v>
      </c>
      <c r="BA87" s="227"/>
      <c r="BB87" s="227"/>
      <c r="BC87" s="218" t="str">
        <f>VLOOKUP(J87,ESRS!A:E,1,0)</f>
        <v>FCNMM110300136</v>
      </c>
      <c r="BD87" s="218" t="s">
        <v>45</v>
      </c>
    </row>
    <row r="88" spans="1:56">
      <c r="A88" s="214" t="s">
        <v>349</v>
      </c>
      <c r="B88" s="215" t="s">
        <v>88</v>
      </c>
      <c r="C88" s="216" t="s">
        <v>88</v>
      </c>
      <c r="D88" s="215" t="s">
        <v>1082</v>
      </c>
      <c r="E88" s="216" t="s">
        <v>1685</v>
      </c>
      <c r="F88" s="216" t="s">
        <v>49</v>
      </c>
      <c r="G88" s="216" t="s">
        <v>50</v>
      </c>
      <c r="H88" s="214" t="s">
        <v>1695</v>
      </c>
      <c r="I88" s="228" t="s">
        <v>349</v>
      </c>
      <c r="J88" s="218" t="s">
        <v>349</v>
      </c>
      <c r="K88" s="335" t="s">
        <v>3210</v>
      </c>
      <c r="L88" s="215" t="s">
        <v>350</v>
      </c>
      <c r="M88" s="219">
        <v>40871</v>
      </c>
      <c r="N88" s="219">
        <v>42331</v>
      </c>
      <c r="O88" s="219" t="s">
        <v>49</v>
      </c>
      <c r="P88" s="216" t="str">
        <f>VLOOKUP(J88,'DGC (CX_VNX) Flare code upgrade'!A:E,4,0)</f>
        <v>04.30.000.5.526</v>
      </c>
      <c r="Q88" s="216" t="str">
        <f>VLOOKUP(J88,'DGC (CX_VNX) Flare code upgrade'!A:E,5,0)</f>
        <v>04.30.000.5.526</v>
      </c>
      <c r="R88" s="216"/>
      <c r="S88" s="219">
        <v>42735</v>
      </c>
      <c r="T88" s="216" t="s">
        <v>968</v>
      </c>
      <c r="U88" s="216" t="str">
        <f t="shared" si="5"/>
        <v>IAD 2</v>
      </c>
      <c r="V88" s="221" t="s">
        <v>41</v>
      </c>
      <c r="W88" s="221" t="s">
        <v>403</v>
      </c>
      <c r="X88" s="221" t="s">
        <v>1086</v>
      </c>
      <c r="Y88" s="221" t="s">
        <v>1096</v>
      </c>
      <c r="Z88" s="222" t="s">
        <v>1107</v>
      </c>
      <c r="AA88" s="221">
        <v>35592</v>
      </c>
      <c r="AB88" s="223">
        <v>39</v>
      </c>
      <c r="AC88" s="223">
        <v>2</v>
      </c>
      <c r="AD88" s="223">
        <v>0</v>
      </c>
      <c r="AE88" s="223">
        <v>0</v>
      </c>
      <c r="AF88" s="223">
        <v>6</v>
      </c>
      <c r="AG88" s="223">
        <v>0</v>
      </c>
      <c r="AH88" s="223">
        <v>0</v>
      </c>
      <c r="AI88" s="223">
        <v>0</v>
      </c>
      <c r="AJ88" s="223">
        <v>0</v>
      </c>
      <c r="AK88" s="223">
        <v>33</v>
      </c>
      <c r="AL88" s="223">
        <v>0</v>
      </c>
      <c r="AM88" s="223">
        <v>0</v>
      </c>
      <c r="AN88" s="160" t="s">
        <v>249</v>
      </c>
      <c r="AO88" s="224" t="s">
        <v>44</v>
      </c>
      <c r="AP88" s="225" t="s">
        <v>44</v>
      </c>
      <c r="AQ88" s="225" t="s">
        <v>44</v>
      </c>
      <c r="AR88" s="225" t="s">
        <v>44</v>
      </c>
      <c r="AS88" s="225" t="s">
        <v>44</v>
      </c>
      <c r="AT88" s="225" t="s">
        <v>44</v>
      </c>
      <c r="AU88" s="225" t="s">
        <v>44</v>
      </c>
      <c r="AV88" s="221" t="s">
        <v>45</v>
      </c>
      <c r="AW88" s="221" t="s">
        <v>46</v>
      </c>
      <c r="AX88" s="221" t="s">
        <v>45</v>
      </c>
      <c r="AY88" s="216" t="s">
        <v>57</v>
      </c>
      <c r="AZ88" s="226" t="s">
        <v>1023</v>
      </c>
      <c r="BA88" s="227"/>
      <c r="BB88" s="227"/>
      <c r="BC88" s="218" t="str">
        <f>VLOOKUP(J88,ESRS!A:E,1,0)</f>
        <v>FCN00114100106</v>
      </c>
      <c r="BD88" s="218" t="s">
        <v>45</v>
      </c>
    </row>
    <row r="89" spans="1:56">
      <c r="A89" s="214" t="s">
        <v>351</v>
      </c>
      <c r="B89" s="215" t="s">
        <v>88</v>
      </c>
      <c r="C89" s="216" t="s">
        <v>88</v>
      </c>
      <c r="D89" s="215" t="s">
        <v>1082</v>
      </c>
      <c r="E89" s="216" t="s">
        <v>1685</v>
      </c>
      <c r="F89" s="216" t="s">
        <v>49</v>
      </c>
      <c r="G89" s="216" t="s">
        <v>50</v>
      </c>
      <c r="H89" s="214" t="s">
        <v>1691</v>
      </c>
      <c r="I89" s="228" t="s">
        <v>351</v>
      </c>
      <c r="J89" s="218" t="s">
        <v>351</v>
      </c>
      <c r="K89" s="335" t="s">
        <v>3211</v>
      </c>
      <c r="L89" s="215" t="s">
        <v>352</v>
      </c>
      <c r="M89" s="219">
        <v>40861</v>
      </c>
      <c r="N89" s="219">
        <v>42321</v>
      </c>
      <c r="O89" s="219" t="s">
        <v>49</v>
      </c>
      <c r="P89" s="216" t="str">
        <f>VLOOKUP(J89,'DGC (CX_VNX) Flare code upgrade'!A:E,4,0)</f>
        <v>2.23.50.5.711</v>
      </c>
      <c r="Q89" s="216" t="str">
        <f>VLOOKUP(J89,'DGC (CX_VNX) Flare code upgrade'!A:E,5,0)</f>
        <v>2.23.50.5.711</v>
      </c>
      <c r="R89" s="216"/>
      <c r="S89" s="219">
        <v>43646</v>
      </c>
      <c r="T89" s="216" t="s">
        <v>968</v>
      </c>
      <c r="U89" s="216" t="str">
        <f t="shared" si="5"/>
        <v>IAD 2</v>
      </c>
      <c r="V89" s="221" t="s">
        <v>41</v>
      </c>
      <c r="W89" s="221" t="s">
        <v>403</v>
      </c>
      <c r="X89" s="221" t="s">
        <v>1086</v>
      </c>
      <c r="Y89" s="221" t="s">
        <v>1093</v>
      </c>
      <c r="Z89" s="222" t="s">
        <v>1107</v>
      </c>
      <c r="AA89" s="221">
        <v>15900</v>
      </c>
      <c r="AB89" s="223">
        <v>53</v>
      </c>
      <c r="AC89" s="223">
        <v>1</v>
      </c>
      <c r="AD89" s="223">
        <v>0</v>
      </c>
      <c r="AE89" s="223">
        <v>0</v>
      </c>
      <c r="AF89" s="223">
        <v>53</v>
      </c>
      <c r="AG89" s="223">
        <v>0</v>
      </c>
      <c r="AH89" s="223">
        <v>0</v>
      </c>
      <c r="AI89" s="223">
        <v>0</v>
      </c>
      <c r="AJ89" s="223">
        <v>0</v>
      </c>
      <c r="AK89" s="223">
        <v>0</v>
      </c>
      <c r="AL89" s="223">
        <v>0</v>
      </c>
      <c r="AM89" s="223">
        <v>0</v>
      </c>
      <c r="AN89" s="160" t="s">
        <v>254</v>
      </c>
      <c r="AO89" s="224" t="s">
        <v>44</v>
      </c>
      <c r="AP89" s="225" t="s">
        <v>44</v>
      </c>
      <c r="AQ89" s="225" t="s">
        <v>44</v>
      </c>
      <c r="AR89" s="225" t="s">
        <v>44</v>
      </c>
      <c r="AS89" s="225" t="s">
        <v>44</v>
      </c>
      <c r="AT89" s="225" t="s">
        <v>44</v>
      </c>
      <c r="AU89" s="225" t="s">
        <v>44</v>
      </c>
      <c r="AV89" s="221" t="s">
        <v>45</v>
      </c>
      <c r="AW89" s="221" t="s">
        <v>46</v>
      </c>
      <c r="AX89" s="221" t="s">
        <v>45</v>
      </c>
      <c r="AY89" s="216" t="s">
        <v>57</v>
      </c>
      <c r="AZ89" s="226" t="s">
        <v>1023</v>
      </c>
      <c r="BA89" s="227"/>
      <c r="BB89" s="227"/>
      <c r="BC89" s="218" t="str">
        <f>VLOOKUP(J89,ESRS!A:E,1,0)</f>
        <v>SL7FJ110800006</v>
      </c>
      <c r="BD89" s="218" t="s">
        <v>45</v>
      </c>
    </row>
    <row r="90" spans="1:56">
      <c r="A90" s="214" t="s">
        <v>353</v>
      </c>
      <c r="B90" s="215" t="s">
        <v>88</v>
      </c>
      <c r="C90" s="216" t="s">
        <v>88</v>
      </c>
      <c r="D90" s="215" t="s">
        <v>1082</v>
      </c>
      <c r="E90" s="216" t="s">
        <v>1685</v>
      </c>
      <c r="F90" s="216" t="s">
        <v>49</v>
      </c>
      <c r="G90" s="216" t="s">
        <v>50</v>
      </c>
      <c r="H90" s="214" t="s">
        <v>1691</v>
      </c>
      <c r="I90" s="228" t="s">
        <v>353</v>
      </c>
      <c r="J90" s="218" t="s">
        <v>353</v>
      </c>
      <c r="K90" s="335" t="s">
        <v>3211</v>
      </c>
      <c r="L90" s="215" t="s">
        <v>354</v>
      </c>
      <c r="M90" s="219">
        <v>40861</v>
      </c>
      <c r="N90" s="219">
        <v>42321</v>
      </c>
      <c r="O90" s="219" t="s">
        <v>49</v>
      </c>
      <c r="P90" s="216" t="str">
        <f>VLOOKUP(J90,'DGC (CX_VNX) Flare code upgrade'!A:E,4,0)</f>
        <v>2.23.50.5.711</v>
      </c>
      <c r="Q90" s="216" t="str">
        <f>VLOOKUP(J90,'DGC (CX_VNX) Flare code upgrade'!A:E,5,0)</f>
        <v>2.23.50.5.711</v>
      </c>
      <c r="R90" s="216"/>
      <c r="S90" s="219">
        <v>43646</v>
      </c>
      <c r="T90" s="216" t="s">
        <v>968</v>
      </c>
      <c r="U90" s="216" t="str">
        <f t="shared" si="5"/>
        <v>IAD 2</v>
      </c>
      <c r="V90" s="221" t="s">
        <v>94</v>
      </c>
      <c r="W90" s="221" t="s">
        <v>403</v>
      </c>
      <c r="X90" s="221" t="s">
        <v>1086</v>
      </c>
      <c r="Y90" s="221" t="s">
        <v>1093</v>
      </c>
      <c r="Z90" s="222" t="s">
        <v>1107</v>
      </c>
      <c r="AA90" s="221">
        <v>15900</v>
      </c>
      <c r="AB90" s="223">
        <v>53</v>
      </c>
      <c r="AC90" s="223">
        <v>1</v>
      </c>
      <c r="AD90" s="223">
        <v>0</v>
      </c>
      <c r="AE90" s="223">
        <v>0</v>
      </c>
      <c r="AF90" s="223">
        <v>53</v>
      </c>
      <c r="AG90" s="223">
        <v>0</v>
      </c>
      <c r="AH90" s="223">
        <v>0</v>
      </c>
      <c r="AI90" s="223">
        <v>0</v>
      </c>
      <c r="AJ90" s="223">
        <v>0</v>
      </c>
      <c r="AK90" s="223">
        <v>0</v>
      </c>
      <c r="AL90" s="223">
        <v>0</v>
      </c>
      <c r="AM90" s="223">
        <v>0</v>
      </c>
      <c r="AN90" s="160" t="s">
        <v>254</v>
      </c>
      <c r="AO90" s="224" t="s">
        <v>44</v>
      </c>
      <c r="AP90" s="225" t="s">
        <v>44</v>
      </c>
      <c r="AQ90" s="225" t="s">
        <v>44</v>
      </c>
      <c r="AR90" s="225" t="s">
        <v>44</v>
      </c>
      <c r="AS90" s="225" t="s">
        <v>44</v>
      </c>
      <c r="AT90" s="225" t="s">
        <v>44</v>
      </c>
      <c r="AU90" s="225" t="s">
        <v>44</v>
      </c>
      <c r="AV90" s="221" t="s">
        <v>45</v>
      </c>
      <c r="AW90" s="221" t="s">
        <v>46</v>
      </c>
      <c r="AX90" s="221" t="s">
        <v>45</v>
      </c>
      <c r="AY90" s="216" t="s">
        <v>57</v>
      </c>
      <c r="AZ90" s="226" t="s">
        <v>1023</v>
      </c>
      <c r="BA90" s="227"/>
      <c r="BB90" s="227"/>
      <c r="BC90" s="218" t="str">
        <f>VLOOKUP(J90,ESRS!A:E,1,0)</f>
        <v>SL7FJ110200014</v>
      </c>
      <c r="BD90" s="218" t="s">
        <v>45</v>
      </c>
    </row>
    <row r="91" spans="1:56" s="266" customFormat="1">
      <c r="A91" s="214" t="s">
        <v>356</v>
      </c>
      <c r="B91" s="254" t="s">
        <v>299</v>
      </c>
      <c r="C91" s="255" t="s">
        <v>300</v>
      </c>
      <c r="D91" s="254" t="s">
        <v>355</v>
      </c>
      <c r="E91" s="256" t="s">
        <v>1685</v>
      </c>
      <c r="F91" s="256" t="s">
        <v>49</v>
      </c>
      <c r="G91" s="256" t="s">
        <v>50</v>
      </c>
      <c r="H91" s="257" t="s">
        <v>1691</v>
      </c>
      <c r="I91" s="258" t="s">
        <v>356</v>
      </c>
      <c r="J91" s="259" t="s">
        <v>356</v>
      </c>
      <c r="K91" s="254" t="s">
        <v>3030</v>
      </c>
      <c r="L91" s="254" t="s">
        <v>357</v>
      </c>
      <c r="M91" s="260">
        <v>40308</v>
      </c>
      <c r="N91" s="260">
        <v>41769</v>
      </c>
      <c r="O91" s="261"/>
      <c r="P91" s="256" t="str">
        <f>VLOOKUP(J91,'DGC (CX_VNX) Flare code upgrade'!A:E,4,0)</f>
        <v>2.23.50.5.711</v>
      </c>
      <c r="Q91" s="256" t="str">
        <f>VLOOKUP(J91,'DGC (CX_VNX) Flare code upgrade'!A:E,5,0)</f>
        <v>2.23.50.5.711</v>
      </c>
      <c r="R91" s="256"/>
      <c r="S91" s="260">
        <v>43646</v>
      </c>
      <c r="T91" s="256" t="s">
        <v>968</v>
      </c>
      <c r="U91" s="256" t="str">
        <f t="shared" si="5"/>
        <v xml:space="preserve">11 – </v>
      </c>
      <c r="V91" s="262" t="s">
        <v>41</v>
      </c>
      <c r="W91" s="262" t="s">
        <v>217</v>
      </c>
      <c r="X91" s="262" t="s">
        <v>1086</v>
      </c>
      <c r="Y91" s="262" t="s">
        <v>1093</v>
      </c>
      <c r="Z91" s="222" t="s">
        <v>1107</v>
      </c>
      <c r="AA91" s="262">
        <v>5458</v>
      </c>
      <c r="AB91" s="263">
        <v>30</v>
      </c>
      <c r="AC91" s="263">
        <v>2</v>
      </c>
      <c r="AD91" s="263">
        <v>23</v>
      </c>
      <c r="AE91" s="263">
        <v>0</v>
      </c>
      <c r="AF91" s="263">
        <v>7</v>
      </c>
      <c r="AG91" s="263">
        <v>0</v>
      </c>
      <c r="AH91" s="263">
        <v>0</v>
      </c>
      <c r="AI91" s="263">
        <v>0</v>
      </c>
      <c r="AJ91" s="263">
        <v>0</v>
      </c>
      <c r="AK91" s="263">
        <v>0</v>
      </c>
      <c r="AL91" s="263">
        <v>0</v>
      </c>
      <c r="AM91" s="263">
        <v>0</v>
      </c>
      <c r="AN91" s="264" t="s">
        <v>254</v>
      </c>
      <c r="AO91" s="262" t="s">
        <v>44</v>
      </c>
      <c r="AP91" s="263" t="s">
        <v>44</v>
      </c>
      <c r="AQ91" s="263" t="s">
        <v>44</v>
      </c>
      <c r="AR91" s="263" t="s">
        <v>44</v>
      </c>
      <c r="AS91" s="263" t="s">
        <v>44</v>
      </c>
      <c r="AT91" s="263" t="s">
        <v>44</v>
      </c>
      <c r="AU91" s="263" t="s">
        <v>44</v>
      </c>
      <c r="AV91" s="262" t="s">
        <v>45</v>
      </c>
      <c r="AW91" s="262" t="s">
        <v>46</v>
      </c>
      <c r="AX91" s="262" t="s">
        <v>45</v>
      </c>
      <c r="AY91" s="256" t="s">
        <v>52</v>
      </c>
      <c r="AZ91" s="256" t="s">
        <v>1023</v>
      </c>
      <c r="BA91" s="265"/>
      <c r="BB91" s="265"/>
      <c r="BC91" s="259" t="str">
        <f>VLOOKUP(J91,ESRS!A:E,1,0)</f>
        <v>FCNMM121200094</v>
      </c>
      <c r="BD91" s="259" t="s">
        <v>45</v>
      </c>
    </row>
    <row r="92" spans="1:56">
      <c r="A92" s="214" t="s">
        <v>362</v>
      </c>
      <c r="B92" s="215" t="s">
        <v>134</v>
      </c>
      <c r="C92" s="216" t="s">
        <v>360</v>
      </c>
      <c r="D92" s="215" t="s">
        <v>361</v>
      </c>
      <c r="E92" s="216" t="s">
        <v>1685</v>
      </c>
      <c r="F92" s="216" t="s">
        <v>49</v>
      </c>
      <c r="G92" s="216" t="s">
        <v>50</v>
      </c>
      <c r="H92" s="214" t="s">
        <v>1696</v>
      </c>
      <c r="I92" s="228" t="s">
        <v>362</v>
      </c>
      <c r="J92" s="337" t="s">
        <v>362</v>
      </c>
      <c r="K92" s="215" t="s">
        <v>363</v>
      </c>
      <c r="L92" s="335" t="s">
        <v>364</v>
      </c>
      <c r="M92" s="219">
        <v>40780</v>
      </c>
      <c r="N92" s="219">
        <v>42240</v>
      </c>
      <c r="O92" s="250" t="s">
        <v>968</v>
      </c>
      <c r="P92" s="216" t="str">
        <f>VLOOKUP(J92,'DGC (CX_VNX) Flare code upgrade'!A:E,4,0)</f>
        <v>04.30.000.5.526</v>
      </c>
      <c r="Q92" s="216" t="str">
        <f>VLOOKUP(J92,'DGC (CX_VNX) Flare code upgrade'!A:E,5,0)</f>
        <v>04.30.000.5.526</v>
      </c>
      <c r="R92" s="216"/>
      <c r="S92" s="219">
        <v>42735</v>
      </c>
      <c r="T92" s="216" t="s">
        <v>968</v>
      </c>
      <c r="U92" s="216" t="str">
        <f t="shared" si="5"/>
        <v>H05/1</v>
      </c>
      <c r="V92" s="221" t="s">
        <v>365</v>
      </c>
      <c r="W92" s="221" t="s">
        <v>217</v>
      </c>
      <c r="X92" s="221" t="s">
        <v>1086</v>
      </c>
      <c r="Y92" s="221" t="s">
        <v>1096</v>
      </c>
      <c r="Z92" s="222" t="s">
        <v>1107</v>
      </c>
      <c r="AA92" s="221">
        <v>21750</v>
      </c>
      <c r="AB92" s="223">
        <v>50</v>
      </c>
      <c r="AC92" s="223">
        <v>2</v>
      </c>
      <c r="AD92" s="223">
        <v>0</v>
      </c>
      <c r="AE92" s="223">
        <v>0</v>
      </c>
      <c r="AF92" s="223">
        <v>5</v>
      </c>
      <c r="AG92" s="223">
        <v>0</v>
      </c>
      <c r="AH92" s="223">
        <v>45</v>
      </c>
      <c r="AI92" s="223">
        <v>0</v>
      </c>
      <c r="AJ92" s="223">
        <v>0</v>
      </c>
      <c r="AK92" s="223">
        <v>0</v>
      </c>
      <c r="AL92" s="223">
        <v>0</v>
      </c>
      <c r="AM92" s="223">
        <v>0</v>
      </c>
      <c r="AN92" s="160" t="s">
        <v>315</v>
      </c>
      <c r="AO92" s="224" t="s">
        <v>44</v>
      </c>
      <c r="AP92" s="225" t="s">
        <v>44</v>
      </c>
      <c r="AQ92" s="225" t="s">
        <v>44</v>
      </c>
      <c r="AR92" s="225" t="s">
        <v>44</v>
      </c>
      <c r="AS92" s="225" t="s">
        <v>44</v>
      </c>
      <c r="AT92" s="225" t="s">
        <v>44</v>
      </c>
      <c r="AU92" s="225" t="s">
        <v>44</v>
      </c>
      <c r="AV92" s="221" t="s">
        <v>45</v>
      </c>
      <c r="AW92" s="221" t="s">
        <v>46</v>
      </c>
      <c r="AX92" s="221" t="s">
        <v>45</v>
      </c>
      <c r="AY92" s="216" t="s">
        <v>57</v>
      </c>
      <c r="AZ92" s="226" t="s">
        <v>1023</v>
      </c>
      <c r="BA92" s="227"/>
      <c r="BB92" s="227"/>
      <c r="BC92" s="218" t="str">
        <f>VLOOKUP(J92,ESRS!A:E,1,0)</f>
        <v>FCN00112200066</v>
      </c>
      <c r="BD92" s="218" t="s">
        <v>45</v>
      </c>
    </row>
    <row r="93" spans="1:56">
      <c r="A93" s="214" t="s">
        <v>372</v>
      </c>
      <c r="B93" s="215" t="s">
        <v>134</v>
      </c>
      <c r="C93" s="216" t="s">
        <v>135</v>
      </c>
      <c r="D93" s="215" t="s">
        <v>1083</v>
      </c>
      <c r="E93" s="216" t="s">
        <v>1685</v>
      </c>
      <c r="F93" s="216" t="s">
        <v>49</v>
      </c>
      <c r="G93" s="216" t="s">
        <v>50</v>
      </c>
      <c r="H93" s="214" t="s">
        <v>1691</v>
      </c>
      <c r="I93" s="228" t="s">
        <v>372</v>
      </c>
      <c r="J93" s="218" t="s">
        <v>372</v>
      </c>
      <c r="K93" s="215" t="s">
        <v>368</v>
      </c>
      <c r="L93" s="215" t="s">
        <v>373</v>
      </c>
      <c r="M93" s="219">
        <v>40940</v>
      </c>
      <c r="N93" s="219">
        <v>42400</v>
      </c>
      <c r="O93" s="219">
        <v>42400</v>
      </c>
      <c r="P93" s="216" t="str">
        <f>VLOOKUP(J93,'DGC (CX_VNX) Flare code upgrade'!A:E,4,0)</f>
        <v>2.23.50.5.711</v>
      </c>
      <c r="Q93" s="216" t="str">
        <f>VLOOKUP(J93,'DGC (CX_VNX) Flare code upgrade'!A:E,5,0)</f>
        <v>2.23.50.5.711</v>
      </c>
      <c r="R93" s="216"/>
      <c r="S93" s="219">
        <v>43646</v>
      </c>
      <c r="T93" s="216" t="s">
        <v>968</v>
      </c>
      <c r="U93" s="216" t="str">
        <f t="shared" si="5"/>
        <v>Not A</v>
      </c>
      <c r="V93" s="221" t="s">
        <v>41</v>
      </c>
      <c r="W93" s="221" t="s">
        <v>217</v>
      </c>
      <c r="X93" s="221" t="s">
        <v>1086</v>
      </c>
      <c r="Y93" s="221" t="s">
        <v>1093</v>
      </c>
      <c r="Z93" s="222" t="s">
        <v>1107</v>
      </c>
      <c r="AA93" s="221">
        <v>15284</v>
      </c>
      <c r="AB93" s="223">
        <v>53</v>
      </c>
      <c r="AC93" s="223">
        <v>1</v>
      </c>
      <c r="AD93" s="223">
        <v>4</v>
      </c>
      <c r="AE93" s="223">
        <v>0</v>
      </c>
      <c r="AF93" s="223">
        <v>49</v>
      </c>
      <c r="AG93" s="223">
        <v>0</v>
      </c>
      <c r="AH93" s="223">
        <v>0</v>
      </c>
      <c r="AI93" s="223">
        <v>0</v>
      </c>
      <c r="AJ93" s="223">
        <v>0</v>
      </c>
      <c r="AK93" s="223">
        <v>0</v>
      </c>
      <c r="AL93" s="223">
        <v>0</v>
      </c>
      <c r="AM93" s="223">
        <v>0</v>
      </c>
      <c r="AN93" s="160" t="s">
        <v>254</v>
      </c>
      <c r="AO93" s="224" t="s">
        <v>44</v>
      </c>
      <c r="AP93" s="225" t="s">
        <v>44</v>
      </c>
      <c r="AQ93" s="225" t="s">
        <v>44</v>
      </c>
      <c r="AR93" s="225" t="s">
        <v>44</v>
      </c>
      <c r="AS93" s="225" t="s">
        <v>44</v>
      </c>
      <c r="AT93" s="225" t="s">
        <v>44</v>
      </c>
      <c r="AU93" s="225" t="s">
        <v>44</v>
      </c>
      <c r="AV93" s="221" t="s">
        <v>45</v>
      </c>
      <c r="AW93" s="221" t="s">
        <v>46</v>
      </c>
      <c r="AX93" s="221" t="s">
        <v>45</v>
      </c>
      <c r="AY93" s="216" t="s">
        <v>57</v>
      </c>
      <c r="AZ93" s="226" t="s">
        <v>1023</v>
      </c>
      <c r="BA93" s="227"/>
      <c r="BB93" s="227"/>
      <c r="BC93" s="218" t="str">
        <f>VLOOKUP(J93,ESRS!A:E,1,0)</f>
        <v>FCNMM115000071</v>
      </c>
      <c r="BD93" s="218" t="s">
        <v>45</v>
      </c>
    </row>
    <row r="94" spans="1:56">
      <c r="A94" s="214" t="s">
        <v>376</v>
      </c>
      <c r="B94" s="267" t="s">
        <v>47</v>
      </c>
      <c r="C94" s="268" t="s">
        <v>47</v>
      </c>
      <c r="D94" s="267" t="s">
        <v>959</v>
      </c>
      <c r="E94" s="216" t="s">
        <v>1685</v>
      </c>
      <c r="F94" s="268" t="s">
        <v>49</v>
      </c>
      <c r="G94" s="268" t="s">
        <v>50</v>
      </c>
      <c r="H94" s="214" t="s">
        <v>1691</v>
      </c>
      <c r="I94" s="269" t="s">
        <v>961</v>
      </c>
      <c r="J94" s="270" t="s">
        <v>376</v>
      </c>
      <c r="K94" s="267" t="s">
        <v>960</v>
      </c>
      <c r="L94" s="271" t="s">
        <v>377</v>
      </c>
      <c r="M94" s="219"/>
      <c r="N94" s="219" t="s">
        <v>339</v>
      </c>
      <c r="O94" s="219">
        <v>41640</v>
      </c>
      <c r="P94" s="216" t="str">
        <f>VLOOKUP(J94,'DGC (CX_VNX) Flare code upgrade'!A:E,4,0)</f>
        <v>2.23.50.5.711</v>
      </c>
      <c r="Q94" s="216" t="str">
        <f>VLOOKUP(J94,'DGC (CX_VNX) Flare code upgrade'!A:E,5,0)</f>
        <v>2.23.50.5.711</v>
      </c>
      <c r="R94" s="216"/>
      <c r="S94" s="219">
        <v>43646</v>
      </c>
      <c r="T94" s="216" t="s">
        <v>968</v>
      </c>
      <c r="U94" s="216" t="str">
        <f t="shared" si="5"/>
        <v>CT2B1</v>
      </c>
      <c r="V94" s="221" t="s">
        <v>41</v>
      </c>
      <c r="W94" s="221" t="s">
        <v>217</v>
      </c>
      <c r="X94" s="221" t="s">
        <v>1086</v>
      </c>
      <c r="Y94" s="221" t="s">
        <v>1093</v>
      </c>
      <c r="Z94" s="222" t="s">
        <v>1107</v>
      </c>
      <c r="AA94" s="221">
        <v>15900</v>
      </c>
      <c r="AB94" s="223">
        <v>53</v>
      </c>
      <c r="AC94" s="223">
        <v>1</v>
      </c>
      <c r="AD94" s="223">
        <v>0</v>
      </c>
      <c r="AE94" s="223">
        <v>0</v>
      </c>
      <c r="AF94" s="223">
        <v>53</v>
      </c>
      <c r="AG94" s="223">
        <v>0</v>
      </c>
      <c r="AH94" s="223">
        <v>0</v>
      </c>
      <c r="AI94" s="223">
        <v>0</v>
      </c>
      <c r="AJ94" s="223">
        <v>0</v>
      </c>
      <c r="AK94" s="223">
        <v>0</v>
      </c>
      <c r="AL94" s="223">
        <v>0</v>
      </c>
      <c r="AM94" s="223">
        <v>0</v>
      </c>
      <c r="AN94" s="160" t="s">
        <v>254</v>
      </c>
      <c r="AO94" s="224" t="s">
        <v>44</v>
      </c>
      <c r="AP94" s="225" t="s">
        <v>44</v>
      </c>
      <c r="AQ94" s="225" t="s">
        <v>44</v>
      </c>
      <c r="AR94" s="225" t="s">
        <v>44</v>
      </c>
      <c r="AS94" s="225" t="s">
        <v>44</v>
      </c>
      <c r="AT94" s="225" t="s">
        <v>44</v>
      </c>
      <c r="AU94" s="225" t="s">
        <v>44</v>
      </c>
      <c r="AV94" s="221" t="s">
        <v>44</v>
      </c>
      <c r="AW94" s="221" t="s">
        <v>44</v>
      </c>
      <c r="AX94" s="221" t="s">
        <v>45</v>
      </c>
      <c r="AY94" s="216" t="s">
        <v>57</v>
      </c>
      <c r="AZ94" s="226" t="s">
        <v>1023</v>
      </c>
      <c r="BA94" s="227"/>
      <c r="BB94" s="227"/>
      <c r="BC94" s="218" t="str">
        <f>VLOOKUP(J94,ESRS!A:E,1,0)</f>
        <v>SL7FJ110200003</v>
      </c>
      <c r="BD94" s="218" t="s">
        <v>45</v>
      </c>
    </row>
    <row r="95" spans="1:56">
      <c r="A95" s="214" t="s">
        <v>378</v>
      </c>
      <c r="B95" s="267" t="s">
        <v>47</v>
      </c>
      <c r="C95" s="268" t="s">
        <v>47</v>
      </c>
      <c r="D95" s="267" t="s">
        <v>959</v>
      </c>
      <c r="E95" s="216" t="s">
        <v>1685</v>
      </c>
      <c r="F95" s="268" t="s">
        <v>49</v>
      </c>
      <c r="G95" s="268" t="s">
        <v>50</v>
      </c>
      <c r="H95" s="214" t="s">
        <v>1691</v>
      </c>
      <c r="I95" s="269" t="s">
        <v>962</v>
      </c>
      <c r="J95" s="270" t="s">
        <v>378</v>
      </c>
      <c r="K95" s="267" t="s">
        <v>963</v>
      </c>
      <c r="L95" s="271" t="s">
        <v>379</v>
      </c>
      <c r="M95" s="219"/>
      <c r="N95" s="219" t="s">
        <v>339</v>
      </c>
      <c r="O95" s="219">
        <v>41640</v>
      </c>
      <c r="P95" s="216" t="str">
        <f>VLOOKUP(J95,'DGC (CX_VNX) Flare code upgrade'!A:E,4,0)</f>
        <v>2.23.50.5.711</v>
      </c>
      <c r="Q95" s="216" t="str">
        <f>VLOOKUP(J95,'DGC (CX_VNX) Flare code upgrade'!A:E,5,0)</f>
        <v>2.23.50.5.711</v>
      </c>
      <c r="R95" s="216"/>
      <c r="S95" s="219">
        <v>43646</v>
      </c>
      <c r="T95" s="216" t="s">
        <v>968</v>
      </c>
      <c r="U95" s="216" t="str">
        <f t="shared" si="5"/>
        <v>CT2B1</v>
      </c>
      <c r="V95" s="221" t="s">
        <v>41</v>
      </c>
      <c r="W95" s="221" t="s">
        <v>217</v>
      </c>
      <c r="X95" s="221" t="s">
        <v>1086</v>
      </c>
      <c r="Y95" s="221" t="s">
        <v>1093</v>
      </c>
      <c r="Z95" s="222" t="s">
        <v>1107</v>
      </c>
      <c r="AA95" s="221">
        <v>8700</v>
      </c>
      <c r="AB95" s="223">
        <v>29</v>
      </c>
      <c r="AC95" s="223">
        <v>1</v>
      </c>
      <c r="AD95" s="223">
        <v>0</v>
      </c>
      <c r="AE95" s="223">
        <v>0</v>
      </c>
      <c r="AF95" s="223">
        <v>29</v>
      </c>
      <c r="AG95" s="223">
        <v>0</v>
      </c>
      <c r="AH95" s="223">
        <v>0</v>
      </c>
      <c r="AI95" s="223">
        <v>0</v>
      </c>
      <c r="AJ95" s="223">
        <v>0</v>
      </c>
      <c r="AK95" s="223">
        <v>0</v>
      </c>
      <c r="AL95" s="223">
        <v>0</v>
      </c>
      <c r="AM95" s="223">
        <v>0</v>
      </c>
      <c r="AN95" s="160" t="s">
        <v>254</v>
      </c>
      <c r="AO95" s="224" t="s">
        <v>44</v>
      </c>
      <c r="AP95" s="225" t="s">
        <v>44</v>
      </c>
      <c r="AQ95" s="225" t="s">
        <v>44</v>
      </c>
      <c r="AR95" s="225" t="s">
        <v>44</v>
      </c>
      <c r="AS95" s="225" t="s">
        <v>44</v>
      </c>
      <c r="AT95" s="225" t="s">
        <v>44</v>
      </c>
      <c r="AU95" s="225" t="s">
        <v>44</v>
      </c>
      <c r="AV95" s="221" t="s">
        <v>44</v>
      </c>
      <c r="AW95" s="221" t="s">
        <v>44</v>
      </c>
      <c r="AX95" s="221" t="s">
        <v>45</v>
      </c>
      <c r="AY95" s="216" t="s">
        <v>57</v>
      </c>
      <c r="AZ95" s="226" t="s">
        <v>1023</v>
      </c>
      <c r="BA95" s="227"/>
      <c r="BB95" s="227"/>
      <c r="BC95" s="218" t="str">
        <f>VLOOKUP(J95,ESRS!A:E,1,0)</f>
        <v>SL7FJ110200009</v>
      </c>
      <c r="BD95" s="218" t="s">
        <v>45</v>
      </c>
    </row>
    <row r="96" spans="1:56">
      <c r="A96" s="214" t="s">
        <v>380</v>
      </c>
      <c r="B96" s="267" t="s">
        <v>47</v>
      </c>
      <c r="C96" s="268" t="s">
        <v>47</v>
      </c>
      <c r="D96" s="267" t="s">
        <v>959</v>
      </c>
      <c r="E96" s="216" t="s">
        <v>1685</v>
      </c>
      <c r="F96" s="268" t="s">
        <v>49</v>
      </c>
      <c r="G96" s="268" t="s">
        <v>50</v>
      </c>
      <c r="H96" s="214" t="s">
        <v>1691</v>
      </c>
      <c r="I96" s="269" t="s">
        <v>964</v>
      </c>
      <c r="J96" s="270" t="s">
        <v>380</v>
      </c>
      <c r="K96" s="267" t="s">
        <v>960</v>
      </c>
      <c r="L96" s="271" t="s">
        <v>381</v>
      </c>
      <c r="M96" s="219"/>
      <c r="N96" s="219" t="s">
        <v>339</v>
      </c>
      <c r="O96" s="219">
        <v>41640</v>
      </c>
      <c r="P96" s="216" t="str">
        <f>VLOOKUP(J96,'DGC (CX_VNX) Flare code upgrade'!A:E,4,0)</f>
        <v>2.23.50.5.711</v>
      </c>
      <c r="Q96" s="216" t="str">
        <f>VLOOKUP(J96,'DGC (CX_VNX) Flare code upgrade'!A:E,5,0)</f>
        <v>2.23.50.5.711</v>
      </c>
      <c r="R96" s="216"/>
      <c r="S96" s="219">
        <v>43646</v>
      </c>
      <c r="T96" s="216" t="s">
        <v>968</v>
      </c>
      <c r="U96" s="216" t="str">
        <f t="shared" si="5"/>
        <v>CT2B1</v>
      </c>
      <c r="V96" s="221" t="s">
        <v>41</v>
      </c>
      <c r="W96" s="221" t="s">
        <v>217</v>
      </c>
      <c r="X96" s="221" t="s">
        <v>1086</v>
      </c>
      <c r="Y96" s="221" t="s">
        <v>1093</v>
      </c>
      <c r="Z96" s="222" t="s">
        <v>1107</v>
      </c>
      <c r="AA96" s="221">
        <v>15900</v>
      </c>
      <c r="AB96" s="223">
        <v>53</v>
      </c>
      <c r="AC96" s="223">
        <v>1</v>
      </c>
      <c r="AD96" s="223">
        <v>0</v>
      </c>
      <c r="AE96" s="223">
        <v>0</v>
      </c>
      <c r="AF96" s="223">
        <v>53</v>
      </c>
      <c r="AG96" s="223">
        <v>0</v>
      </c>
      <c r="AH96" s="223">
        <v>0</v>
      </c>
      <c r="AI96" s="223">
        <v>0</v>
      </c>
      <c r="AJ96" s="223">
        <v>0</v>
      </c>
      <c r="AK96" s="223">
        <v>0</v>
      </c>
      <c r="AL96" s="223">
        <v>0</v>
      </c>
      <c r="AM96" s="223">
        <v>0</v>
      </c>
      <c r="AN96" s="160" t="s">
        <v>254</v>
      </c>
      <c r="AO96" s="224" t="s">
        <v>44</v>
      </c>
      <c r="AP96" s="225" t="s">
        <v>44</v>
      </c>
      <c r="AQ96" s="225" t="s">
        <v>44</v>
      </c>
      <c r="AR96" s="225" t="s">
        <v>44</v>
      </c>
      <c r="AS96" s="225" t="s">
        <v>44</v>
      </c>
      <c r="AT96" s="225" t="s">
        <v>44</v>
      </c>
      <c r="AU96" s="225" t="s">
        <v>44</v>
      </c>
      <c r="AV96" s="221" t="s">
        <v>44</v>
      </c>
      <c r="AW96" s="221" t="s">
        <v>44</v>
      </c>
      <c r="AX96" s="221" t="s">
        <v>45</v>
      </c>
      <c r="AY96" s="216" t="s">
        <v>57</v>
      </c>
      <c r="AZ96" s="226" t="s">
        <v>1023</v>
      </c>
      <c r="BA96" s="227"/>
      <c r="BB96" s="227"/>
      <c r="BC96" s="218" t="str">
        <f>VLOOKUP(J96,ESRS!A:E,1,0)</f>
        <v>SL7FJ110200010</v>
      </c>
      <c r="BD96" s="218" t="s">
        <v>45</v>
      </c>
    </row>
    <row r="97" spans="1:56">
      <c r="A97" s="214" t="s">
        <v>382</v>
      </c>
      <c r="B97" s="267" t="s">
        <v>47</v>
      </c>
      <c r="C97" s="268" t="s">
        <v>47</v>
      </c>
      <c r="D97" s="267" t="s">
        <v>959</v>
      </c>
      <c r="E97" s="216" t="s">
        <v>1685</v>
      </c>
      <c r="F97" s="268" t="s">
        <v>49</v>
      </c>
      <c r="G97" s="268" t="s">
        <v>50</v>
      </c>
      <c r="H97" s="214" t="s">
        <v>1694</v>
      </c>
      <c r="I97" s="269" t="s">
        <v>965</v>
      </c>
      <c r="J97" s="270" t="s">
        <v>382</v>
      </c>
      <c r="K97" s="267" t="s">
        <v>966</v>
      </c>
      <c r="L97" s="271" t="s">
        <v>383</v>
      </c>
      <c r="M97" s="219"/>
      <c r="N97" s="219" t="s">
        <v>339</v>
      </c>
      <c r="O97" s="219">
        <v>41640</v>
      </c>
      <c r="P97" s="216" t="str">
        <f>VLOOKUP(J97,'DGC (CX_VNX) Flare code upgrade'!A:E,4,0)</f>
        <v>04.30.000.5.526</v>
      </c>
      <c r="Q97" s="216" t="str">
        <f>VLOOKUP(J97,'DGC (CX_VNX) Flare code upgrade'!A:E,5,0)</f>
        <v>04.30.000.5.526</v>
      </c>
      <c r="R97" s="216"/>
      <c r="S97" s="219">
        <v>42735</v>
      </c>
      <c r="T97" s="216" t="s">
        <v>968</v>
      </c>
      <c r="U97" s="216" t="str">
        <f t="shared" si="5"/>
        <v>CT2B1</v>
      </c>
      <c r="V97" s="221" t="s">
        <v>41</v>
      </c>
      <c r="W97" s="221" t="s">
        <v>217</v>
      </c>
      <c r="X97" s="221" t="s">
        <v>1086</v>
      </c>
      <c r="Y97" s="221" t="s">
        <v>1096</v>
      </c>
      <c r="Z97" s="222" t="s">
        <v>1107</v>
      </c>
      <c r="AA97" s="221">
        <v>102152</v>
      </c>
      <c r="AB97" s="223">
        <v>104</v>
      </c>
      <c r="AC97" s="223">
        <v>3</v>
      </c>
      <c r="AD97" s="223">
        <v>0</v>
      </c>
      <c r="AE97" s="223">
        <v>0</v>
      </c>
      <c r="AF97" s="223">
        <v>6</v>
      </c>
      <c r="AG97" s="223">
        <v>0</v>
      </c>
      <c r="AH97" s="223">
        <v>0</v>
      </c>
      <c r="AI97" s="223">
        <v>0</v>
      </c>
      <c r="AJ97" s="223">
        <v>0</v>
      </c>
      <c r="AK97" s="223">
        <v>98</v>
      </c>
      <c r="AL97" s="223">
        <v>0</v>
      </c>
      <c r="AM97" s="223">
        <v>0</v>
      </c>
      <c r="AN97" s="160" t="s">
        <v>249</v>
      </c>
      <c r="AO97" s="224" t="s">
        <v>44</v>
      </c>
      <c r="AP97" s="225" t="s">
        <v>44</v>
      </c>
      <c r="AQ97" s="225" t="s">
        <v>44</v>
      </c>
      <c r="AR97" s="225" t="s">
        <v>44</v>
      </c>
      <c r="AS97" s="225" t="s">
        <v>44</v>
      </c>
      <c r="AT97" s="225" t="s">
        <v>44</v>
      </c>
      <c r="AU97" s="225" t="s">
        <v>44</v>
      </c>
      <c r="AV97" s="221" t="s">
        <v>44</v>
      </c>
      <c r="AW97" s="221" t="s">
        <v>44</v>
      </c>
      <c r="AX97" s="221" t="s">
        <v>45</v>
      </c>
      <c r="AY97" s="216" t="s">
        <v>57</v>
      </c>
      <c r="AZ97" s="226" t="s">
        <v>1023</v>
      </c>
      <c r="BA97" s="227"/>
      <c r="BB97" s="227"/>
      <c r="BC97" s="218" t="str">
        <f>VLOOKUP(J97,ESRS!A:E,1,0)</f>
        <v>FCN00113601004</v>
      </c>
      <c r="BD97" s="218" t="s">
        <v>45</v>
      </c>
    </row>
    <row r="98" spans="1:56">
      <c r="A98" s="214">
        <v>53643</v>
      </c>
      <c r="B98" s="164" t="s">
        <v>47</v>
      </c>
      <c r="C98" s="226" t="s">
        <v>47</v>
      </c>
      <c r="D98" s="164" t="s">
        <v>48</v>
      </c>
      <c r="E98" s="216" t="s">
        <v>1685</v>
      </c>
      <c r="F98" s="226" t="s">
        <v>49</v>
      </c>
      <c r="G98" s="226" t="s">
        <v>384</v>
      </c>
      <c r="H98" s="272" t="s">
        <v>1711</v>
      </c>
      <c r="I98" s="273" t="s">
        <v>386</v>
      </c>
      <c r="J98" s="274">
        <v>53643</v>
      </c>
      <c r="K98" s="164" t="s">
        <v>387</v>
      </c>
      <c r="L98" s="164" t="s">
        <v>388</v>
      </c>
      <c r="M98" s="219">
        <v>40676</v>
      </c>
      <c r="N98" s="219">
        <v>42155</v>
      </c>
      <c r="O98" s="219">
        <v>40695</v>
      </c>
      <c r="P98" s="216" t="str">
        <f>VLOOKUP(J98,'HDS MC upgrade'!A:F,4,0)</f>
        <v>70-06-13-00/00</v>
      </c>
      <c r="Q98" s="216" t="str">
        <f>VLOOKUP(J98,'HDS MC upgrade'!A:G,5,0)</f>
        <v>70-06-13-00/20</v>
      </c>
      <c r="R98" s="216"/>
      <c r="S98" s="219" t="s">
        <v>967</v>
      </c>
      <c r="T98" s="216" t="s">
        <v>968</v>
      </c>
      <c r="U98" s="216" t="str">
        <f t="shared" si="5"/>
        <v>CT-B1</v>
      </c>
      <c r="V98" s="216" t="s">
        <v>41</v>
      </c>
      <c r="W98" s="216" t="s">
        <v>389</v>
      </c>
      <c r="X98" s="221" t="s">
        <v>1086</v>
      </c>
      <c r="Y98" s="275" t="s">
        <v>1099</v>
      </c>
      <c r="Z98" s="275" t="s">
        <v>1099</v>
      </c>
      <c r="AA98" s="216">
        <v>196544</v>
      </c>
      <c r="AB98" s="276">
        <v>688</v>
      </c>
      <c r="AC98" s="276">
        <v>10</v>
      </c>
      <c r="AD98" s="276">
        <v>64</v>
      </c>
      <c r="AE98" s="276">
        <v>0</v>
      </c>
      <c r="AF98" s="276">
        <v>624</v>
      </c>
      <c r="AG98" s="276">
        <v>0</v>
      </c>
      <c r="AH98" s="276">
        <v>0</v>
      </c>
      <c r="AI98" s="276">
        <v>0</v>
      </c>
      <c r="AJ98" s="276">
        <v>0</v>
      </c>
      <c r="AK98" s="276" t="s">
        <v>390</v>
      </c>
      <c r="AL98" s="276" t="s">
        <v>44</v>
      </c>
      <c r="AM98" s="276">
        <v>128</v>
      </c>
      <c r="AN98" s="216" t="s">
        <v>44</v>
      </c>
      <c r="AO98" s="216" t="s">
        <v>44</v>
      </c>
      <c r="AP98" s="276" t="s">
        <v>44</v>
      </c>
      <c r="AQ98" s="276" t="s">
        <v>44</v>
      </c>
      <c r="AR98" s="276" t="s">
        <v>44</v>
      </c>
      <c r="AS98" s="225"/>
      <c r="AT98" s="225"/>
      <c r="AU98" s="225"/>
      <c r="AV98" s="221" t="s">
        <v>45</v>
      </c>
      <c r="AW98" s="221" t="s">
        <v>46</v>
      </c>
      <c r="AX98" s="221" t="s">
        <v>45</v>
      </c>
      <c r="AY98" s="216" t="s">
        <v>57</v>
      </c>
      <c r="AZ98" s="226" t="s">
        <v>1024</v>
      </c>
      <c r="BA98" s="227"/>
      <c r="BB98" s="227"/>
      <c r="BC98" s="249" t="s">
        <v>3036</v>
      </c>
      <c r="BD98" s="249" t="s">
        <v>45</v>
      </c>
    </row>
    <row r="99" spans="1:56">
      <c r="A99" s="214">
        <v>53630</v>
      </c>
      <c r="B99" s="164" t="s">
        <v>47</v>
      </c>
      <c r="C99" s="226" t="s">
        <v>47</v>
      </c>
      <c r="D99" s="164" t="s">
        <v>48</v>
      </c>
      <c r="E99" s="216" t="s">
        <v>1685</v>
      </c>
      <c r="F99" s="226" t="s">
        <v>49</v>
      </c>
      <c r="G99" s="226" t="s">
        <v>384</v>
      </c>
      <c r="H99" s="272" t="s">
        <v>1711</v>
      </c>
      <c r="I99" s="273" t="s">
        <v>391</v>
      </c>
      <c r="J99" s="274">
        <v>53630</v>
      </c>
      <c r="K99" s="164" t="s">
        <v>392</v>
      </c>
      <c r="L99" s="164" t="s">
        <v>393</v>
      </c>
      <c r="M99" s="219">
        <v>40676</v>
      </c>
      <c r="N99" s="219">
        <v>42155</v>
      </c>
      <c r="O99" s="219">
        <v>40695</v>
      </c>
      <c r="P99" s="216" t="str">
        <f>VLOOKUP(J99,'HDS MC upgrade'!A:F,4,0)</f>
        <v>70-06-13-00/00</v>
      </c>
      <c r="Q99" s="216" t="str">
        <f>VLOOKUP(J99,'HDS MC upgrade'!A:G,5,0)</f>
        <v>70-06-13-00/20</v>
      </c>
      <c r="R99" s="216"/>
      <c r="S99" s="219" t="s">
        <v>967</v>
      </c>
      <c r="T99" s="216" t="s">
        <v>968</v>
      </c>
      <c r="U99" s="216" t="str">
        <f t="shared" si="5"/>
        <v>CT-B1</v>
      </c>
      <c r="V99" s="216" t="s">
        <v>41</v>
      </c>
      <c r="W99" s="216" t="s">
        <v>389</v>
      </c>
      <c r="X99" s="221" t="s">
        <v>1086</v>
      </c>
      <c r="Y99" s="275" t="s">
        <v>1099</v>
      </c>
      <c r="Z99" s="275" t="s">
        <v>1099</v>
      </c>
      <c r="AA99" s="216">
        <v>107808</v>
      </c>
      <c r="AB99" s="276">
        <v>384</v>
      </c>
      <c r="AC99" s="276">
        <v>10</v>
      </c>
      <c r="AD99" s="276">
        <v>48</v>
      </c>
      <c r="AE99" s="276">
        <v>0</v>
      </c>
      <c r="AF99" s="276">
        <v>336</v>
      </c>
      <c r="AG99" s="276">
        <v>0</v>
      </c>
      <c r="AH99" s="276">
        <v>0</v>
      </c>
      <c r="AI99" s="276">
        <v>0</v>
      </c>
      <c r="AJ99" s="276">
        <v>0</v>
      </c>
      <c r="AK99" s="276" t="s">
        <v>390</v>
      </c>
      <c r="AL99" s="276" t="s">
        <v>44</v>
      </c>
      <c r="AM99" s="276">
        <v>64</v>
      </c>
      <c r="AN99" s="216" t="s">
        <v>44</v>
      </c>
      <c r="AO99" s="216" t="s">
        <v>44</v>
      </c>
      <c r="AP99" s="276" t="s">
        <v>44</v>
      </c>
      <c r="AQ99" s="276" t="s">
        <v>44</v>
      </c>
      <c r="AR99" s="276" t="s">
        <v>44</v>
      </c>
      <c r="AS99" s="225"/>
      <c r="AT99" s="225"/>
      <c r="AU99" s="225"/>
      <c r="AV99" s="221" t="s">
        <v>45</v>
      </c>
      <c r="AW99" s="221" t="s">
        <v>46</v>
      </c>
      <c r="AX99" s="221" t="s">
        <v>45</v>
      </c>
      <c r="AY99" s="216" t="s">
        <v>57</v>
      </c>
      <c r="AZ99" s="226" t="s">
        <v>1024</v>
      </c>
      <c r="BA99" s="227"/>
      <c r="BB99" s="227"/>
      <c r="BC99" s="249" t="s">
        <v>3036</v>
      </c>
      <c r="BD99" s="249" t="s">
        <v>45</v>
      </c>
    </row>
    <row r="100" spans="1:56">
      <c r="A100" s="214">
        <v>53584</v>
      </c>
      <c r="B100" s="164" t="s">
        <v>47</v>
      </c>
      <c r="C100" s="226" t="s">
        <v>47</v>
      </c>
      <c r="D100" s="164" t="s">
        <v>48</v>
      </c>
      <c r="E100" s="216" t="s">
        <v>1685</v>
      </c>
      <c r="F100" s="226" t="s">
        <v>49</v>
      </c>
      <c r="G100" s="226" t="s">
        <v>384</v>
      </c>
      <c r="H100" s="272" t="s">
        <v>1711</v>
      </c>
      <c r="I100" s="273" t="s">
        <v>394</v>
      </c>
      <c r="J100" s="274">
        <v>53584</v>
      </c>
      <c r="K100" s="164" t="s">
        <v>395</v>
      </c>
      <c r="L100" s="164" t="s">
        <v>396</v>
      </c>
      <c r="M100" s="219">
        <v>40676</v>
      </c>
      <c r="N100" s="219">
        <v>42155</v>
      </c>
      <c r="O100" s="219">
        <v>40695</v>
      </c>
      <c r="P100" s="216" t="str">
        <f>VLOOKUP(J100,'HDS MC upgrade'!A:F,4,0)</f>
        <v>70-06-13-00/00</v>
      </c>
      <c r="Q100" s="216" t="str">
        <f>VLOOKUP(J100,'HDS MC upgrade'!A:G,5,0)</f>
        <v>70-06-13-00/20</v>
      </c>
      <c r="R100" s="216"/>
      <c r="S100" s="219" t="s">
        <v>967</v>
      </c>
      <c r="T100" s="216" t="s">
        <v>968</v>
      </c>
      <c r="U100" s="216" t="str">
        <f t="shared" si="5"/>
        <v>CT-B1</v>
      </c>
      <c r="V100" s="216" t="s">
        <v>41</v>
      </c>
      <c r="W100" s="216" t="s">
        <v>389</v>
      </c>
      <c r="X100" s="221" t="s">
        <v>1086</v>
      </c>
      <c r="Y100" s="275" t="s">
        <v>1099</v>
      </c>
      <c r="Z100" s="275" t="s">
        <v>1099</v>
      </c>
      <c r="AA100" s="216">
        <v>76608</v>
      </c>
      <c r="AB100" s="276">
        <v>280</v>
      </c>
      <c r="AC100" s="276">
        <v>10</v>
      </c>
      <c r="AD100" s="276">
        <v>48</v>
      </c>
      <c r="AE100" s="276">
        <v>0</v>
      </c>
      <c r="AF100" s="276">
        <v>232</v>
      </c>
      <c r="AG100" s="276">
        <v>0</v>
      </c>
      <c r="AH100" s="276">
        <v>0</v>
      </c>
      <c r="AI100" s="276">
        <v>0</v>
      </c>
      <c r="AJ100" s="276">
        <v>0</v>
      </c>
      <c r="AK100" s="276" t="s">
        <v>390</v>
      </c>
      <c r="AL100" s="276" t="s">
        <v>44</v>
      </c>
      <c r="AM100" s="276">
        <v>64</v>
      </c>
      <c r="AN100" s="216" t="s">
        <v>44</v>
      </c>
      <c r="AO100" s="216" t="s">
        <v>44</v>
      </c>
      <c r="AP100" s="276" t="s">
        <v>44</v>
      </c>
      <c r="AQ100" s="276" t="s">
        <v>44</v>
      </c>
      <c r="AR100" s="276" t="s">
        <v>44</v>
      </c>
      <c r="AS100" s="225"/>
      <c r="AT100" s="225"/>
      <c r="AU100" s="225"/>
      <c r="AV100" s="221" t="s">
        <v>45</v>
      </c>
      <c r="AW100" s="221" t="s">
        <v>46</v>
      </c>
      <c r="AX100" s="221" t="s">
        <v>45</v>
      </c>
      <c r="AY100" s="216" t="s">
        <v>57</v>
      </c>
      <c r="AZ100" s="226" t="s">
        <v>1024</v>
      </c>
      <c r="BA100" s="227"/>
      <c r="BB100" s="227"/>
      <c r="BC100" s="249" t="s">
        <v>3036</v>
      </c>
      <c r="BD100" s="249" t="s">
        <v>45</v>
      </c>
    </row>
    <row r="101" spans="1:56">
      <c r="A101" s="214">
        <v>53762</v>
      </c>
      <c r="B101" s="164" t="s">
        <v>47</v>
      </c>
      <c r="C101" s="226" t="s">
        <v>47</v>
      </c>
      <c r="D101" s="164" t="s">
        <v>48</v>
      </c>
      <c r="E101" s="216" t="s">
        <v>1685</v>
      </c>
      <c r="F101" s="226" t="s">
        <v>49</v>
      </c>
      <c r="G101" s="226" t="s">
        <v>384</v>
      </c>
      <c r="H101" s="272" t="s">
        <v>1711</v>
      </c>
      <c r="I101" s="273" t="s">
        <v>397</v>
      </c>
      <c r="J101" s="274">
        <v>53762</v>
      </c>
      <c r="K101" s="164" t="s">
        <v>398</v>
      </c>
      <c r="L101" s="164" t="s">
        <v>399</v>
      </c>
      <c r="M101" s="219">
        <v>40676</v>
      </c>
      <c r="N101" s="219">
        <v>42155</v>
      </c>
      <c r="O101" s="219">
        <v>40695</v>
      </c>
      <c r="P101" s="216" t="str">
        <f>VLOOKUP(J101,'HDS MC upgrade'!A:F,4,0)</f>
        <v>70-06-13-00/00</v>
      </c>
      <c r="Q101" s="216" t="str">
        <f>VLOOKUP(J101,'HDS MC upgrade'!A:G,5,0)</f>
        <v>70-06-13-00/20</v>
      </c>
      <c r="R101" s="216"/>
      <c r="S101" s="219" t="s">
        <v>967</v>
      </c>
      <c r="T101" s="216" t="s">
        <v>968</v>
      </c>
      <c r="U101" s="216" t="str">
        <f t="shared" si="5"/>
        <v>CT-B1</v>
      </c>
      <c r="V101" s="216" t="s">
        <v>41</v>
      </c>
      <c r="W101" s="216" t="s">
        <v>389</v>
      </c>
      <c r="X101" s="221" t="s">
        <v>1086</v>
      </c>
      <c r="Y101" s="275" t="s">
        <v>1099</v>
      </c>
      <c r="Z101" s="275" t="s">
        <v>1099</v>
      </c>
      <c r="AA101" s="216">
        <v>239744</v>
      </c>
      <c r="AB101" s="276">
        <v>832</v>
      </c>
      <c r="AC101" s="276">
        <v>10</v>
      </c>
      <c r="AD101" s="276">
        <v>64</v>
      </c>
      <c r="AE101" s="276">
        <v>0</v>
      </c>
      <c r="AF101" s="276">
        <v>768</v>
      </c>
      <c r="AG101" s="276">
        <v>0</v>
      </c>
      <c r="AH101" s="276">
        <v>0</v>
      </c>
      <c r="AI101" s="276">
        <v>0</v>
      </c>
      <c r="AJ101" s="276">
        <v>0</v>
      </c>
      <c r="AK101" s="276" t="s">
        <v>390</v>
      </c>
      <c r="AL101" s="276" t="s">
        <v>44</v>
      </c>
      <c r="AM101" s="276">
        <v>128</v>
      </c>
      <c r="AN101" s="216" t="s">
        <v>44</v>
      </c>
      <c r="AO101" s="216" t="s">
        <v>44</v>
      </c>
      <c r="AP101" s="276" t="s">
        <v>44</v>
      </c>
      <c r="AQ101" s="276" t="s">
        <v>44</v>
      </c>
      <c r="AR101" s="276" t="s">
        <v>44</v>
      </c>
      <c r="AS101" s="225"/>
      <c r="AT101" s="225"/>
      <c r="AU101" s="225"/>
      <c r="AV101" s="221" t="s">
        <v>45</v>
      </c>
      <c r="AW101" s="221" t="s">
        <v>46</v>
      </c>
      <c r="AX101" s="221" t="s">
        <v>45</v>
      </c>
      <c r="AY101" s="216" t="s">
        <v>57</v>
      </c>
      <c r="AZ101" s="226" t="s">
        <v>1024</v>
      </c>
      <c r="BA101" s="227"/>
      <c r="BB101" s="227"/>
      <c r="BC101" s="249" t="s">
        <v>3036</v>
      </c>
      <c r="BD101" s="249" t="s">
        <v>45</v>
      </c>
    </row>
    <row r="102" spans="1:56">
      <c r="A102" s="214">
        <v>53744</v>
      </c>
      <c r="B102" s="164" t="s">
        <v>47</v>
      </c>
      <c r="C102" s="226" t="s">
        <v>47</v>
      </c>
      <c r="D102" s="164" t="s">
        <v>48</v>
      </c>
      <c r="E102" s="216" t="s">
        <v>1685</v>
      </c>
      <c r="F102" s="226" t="s">
        <v>49</v>
      </c>
      <c r="G102" s="226" t="s">
        <v>384</v>
      </c>
      <c r="H102" s="272" t="s">
        <v>1711</v>
      </c>
      <c r="I102" s="273" t="s">
        <v>400</v>
      </c>
      <c r="J102" s="274">
        <v>53744</v>
      </c>
      <c r="K102" s="160" t="s">
        <v>401</v>
      </c>
      <c r="L102" s="164" t="s">
        <v>402</v>
      </c>
      <c r="M102" s="219">
        <v>40676</v>
      </c>
      <c r="N102" s="219">
        <v>42155</v>
      </c>
      <c r="O102" s="219">
        <v>40695</v>
      </c>
      <c r="P102" s="216" t="str">
        <f>VLOOKUP(J102,'HDS MC upgrade'!A:F,4,0)</f>
        <v>70-06-13-00/20</v>
      </c>
      <c r="Q102" s="216" t="str">
        <f>VLOOKUP(J102,'HDS MC upgrade'!A:G,5,0)</f>
        <v>70-06-13-00/20</v>
      </c>
      <c r="R102" s="216"/>
      <c r="S102" s="219" t="s">
        <v>967</v>
      </c>
      <c r="T102" s="216" t="s">
        <v>968</v>
      </c>
      <c r="U102" s="216" t="str">
        <f t="shared" si="5"/>
        <v>CT-B1</v>
      </c>
      <c r="V102" s="216" t="s">
        <v>175</v>
      </c>
      <c r="W102" s="216" t="s">
        <v>403</v>
      </c>
      <c r="X102" s="221" t="s">
        <v>1086</v>
      </c>
      <c r="Y102" s="275" t="s">
        <v>1099</v>
      </c>
      <c r="Z102" s="275" t="s">
        <v>1099</v>
      </c>
      <c r="AA102" s="216">
        <v>28800</v>
      </c>
      <c r="AB102" s="276">
        <v>56</v>
      </c>
      <c r="AC102" s="276">
        <v>4</v>
      </c>
      <c r="AD102" s="276">
        <v>0</v>
      </c>
      <c r="AE102" s="276">
        <v>0</v>
      </c>
      <c r="AF102" s="276">
        <v>16</v>
      </c>
      <c r="AG102" s="276">
        <v>0</v>
      </c>
      <c r="AH102" s="276">
        <v>0</v>
      </c>
      <c r="AI102" s="276">
        <v>40</v>
      </c>
      <c r="AJ102" s="276">
        <v>0</v>
      </c>
      <c r="AK102" s="276" t="s">
        <v>390</v>
      </c>
      <c r="AL102" s="276" t="s">
        <v>44</v>
      </c>
      <c r="AM102" s="276">
        <v>64</v>
      </c>
      <c r="AN102" s="216" t="s">
        <v>44</v>
      </c>
      <c r="AO102" s="216" t="s">
        <v>44</v>
      </c>
      <c r="AP102" s="276" t="s">
        <v>44</v>
      </c>
      <c r="AQ102" s="276" t="s">
        <v>44</v>
      </c>
      <c r="AR102" s="276" t="s">
        <v>44</v>
      </c>
      <c r="AS102" s="225"/>
      <c r="AT102" s="225"/>
      <c r="AU102" s="225"/>
      <c r="AV102" s="221" t="s">
        <v>45</v>
      </c>
      <c r="AW102" s="221" t="s">
        <v>46</v>
      </c>
      <c r="AX102" s="221" t="s">
        <v>45</v>
      </c>
      <c r="AY102" s="216" t="s">
        <v>57</v>
      </c>
      <c r="AZ102" s="226" t="s">
        <v>1024</v>
      </c>
      <c r="BA102" s="227"/>
      <c r="BB102" s="227"/>
      <c r="BC102" s="249" t="s">
        <v>3036</v>
      </c>
      <c r="BD102" s="249" t="s">
        <v>45</v>
      </c>
    </row>
    <row r="103" spans="1:56">
      <c r="A103" s="214">
        <v>53789</v>
      </c>
      <c r="B103" s="164" t="s">
        <v>88</v>
      </c>
      <c r="C103" s="226" t="s">
        <v>88</v>
      </c>
      <c r="D103" s="215" t="s">
        <v>95</v>
      </c>
      <c r="E103" s="216" t="s">
        <v>1685</v>
      </c>
      <c r="F103" s="226" t="s">
        <v>49</v>
      </c>
      <c r="G103" s="226" t="s">
        <v>384</v>
      </c>
      <c r="H103" s="272" t="s">
        <v>1711</v>
      </c>
      <c r="I103" s="273" t="s">
        <v>404</v>
      </c>
      <c r="J103" s="274">
        <v>53789</v>
      </c>
      <c r="K103" s="160" t="s">
        <v>405</v>
      </c>
      <c r="L103" s="164" t="s">
        <v>406</v>
      </c>
      <c r="M103" s="219">
        <v>40676</v>
      </c>
      <c r="N103" s="219">
        <v>42155</v>
      </c>
      <c r="O103" s="219">
        <v>40695</v>
      </c>
      <c r="P103" s="216" t="str">
        <f>VLOOKUP(J103,'HDS MC upgrade'!A:F,4,0)</f>
        <v>70-06-13-00/00</v>
      </c>
      <c r="Q103" s="216" t="str">
        <f>VLOOKUP(J103,'HDS MC upgrade'!A:G,5,0)</f>
        <v>70-06-13-00/20</v>
      </c>
      <c r="R103" s="216"/>
      <c r="S103" s="219" t="s">
        <v>967</v>
      </c>
      <c r="T103" s="216" t="s">
        <v>968</v>
      </c>
      <c r="U103" s="216" t="str">
        <f t="shared" si="5"/>
        <v>AST4-</v>
      </c>
      <c r="V103" s="216" t="s">
        <v>94</v>
      </c>
      <c r="W103" s="221" t="s">
        <v>403</v>
      </c>
      <c r="X103" s="221" t="s">
        <v>1086</v>
      </c>
      <c r="Y103" s="275" t="s">
        <v>1099</v>
      </c>
      <c r="Z103" s="275" t="s">
        <v>1099</v>
      </c>
      <c r="AA103" s="216">
        <v>302144</v>
      </c>
      <c r="AB103" s="276">
        <v>808</v>
      </c>
      <c r="AC103" s="276">
        <v>16</v>
      </c>
      <c r="AD103" s="276">
        <v>64</v>
      </c>
      <c r="AE103" s="276">
        <v>0</v>
      </c>
      <c r="AF103" s="276">
        <v>512</v>
      </c>
      <c r="AG103" s="276">
        <v>0</v>
      </c>
      <c r="AH103" s="276">
        <v>0</v>
      </c>
      <c r="AI103" s="276">
        <v>232</v>
      </c>
      <c r="AJ103" s="276">
        <v>0</v>
      </c>
      <c r="AK103" s="276" t="s">
        <v>390</v>
      </c>
      <c r="AL103" s="276" t="s">
        <v>44</v>
      </c>
      <c r="AM103" s="276">
        <v>128</v>
      </c>
      <c r="AN103" s="216" t="s">
        <v>44</v>
      </c>
      <c r="AO103" s="216" t="s">
        <v>44</v>
      </c>
      <c r="AP103" s="276" t="s">
        <v>44</v>
      </c>
      <c r="AQ103" s="276" t="s">
        <v>44</v>
      </c>
      <c r="AR103" s="276" t="s">
        <v>44</v>
      </c>
      <c r="AS103" s="225"/>
      <c r="AT103" s="225"/>
      <c r="AU103" s="225"/>
      <c r="AV103" s="221" t="s">
        <v>45</v>
      </c>
      <c r="AW103" s="221" t="s">
        <v>46</v>
      </c>
      <c r="AX103" s="221" t="s">
        <v>45</v>
      </c>
      <c r="AY103" s="216" t="s">
        <v>57</v>
      </c>
      <c r="AZ103" s="226" t="s">
        <v>1024</v>
      </c>
      <c r="BA103" s="227"/>
      <c r="BB103" s="227"/>
      <c r="BC103" s="249" t="s">
        <v>3036</v>
      </c>
      <c r="BD103" s="249" t="s">
        <v>45</v>
      </c>
    </row>
    <row r="104" spans="1:56">
      <c r="A104" s="214">
        <v>53796</v>
      </c>
      <c r="B104" s="164" t="s">
        <v>88</v>
      </c>
      <c r="C104" s="226" t="s">
        <v>88</v>
      </c>
      <c r="D104" s="215" t="s">
        <v>95</v>
      </c>
      <c r="E104" s="216" t="s">
        <v>1685</v>
      </c>
      <c r="F104" s="226" t="s">
        <v>49</v>
      </c>
      <c r="G104" s="226" t="s">
        <v>384</v>
      </c>
      <c r="H104" s="272" t="s">
        <v>1711</v>
      </c>
      <c r="I104" s="273" t="s">
        <v>407</v>
      </c>
      <c r="J104" s="274">
        <v>53796</v>
      </c>
      <c r="K104" s="160" t="s">
        <v>408</v>
      </c>
      <c r="L104" s="164" t="s">
        <v>409</v>
      </c>
      <c r="M104" s="219">
        <v>40676</v>
      </c>
      <c r="N104" s="219">
        <v>42155</v>
      </c>
      <c r="O104" s="219">
        <v>40695</v>
      </c>
      <c r="P104" s="216" t="str">
        <f>VLOOKUP(J104,'HDS MC upgrade'!A:F,4,0)</f>
        <v>70-06-13-00/00</v>
      </c>
      <c r="Q104" s="216" t="str">
        <f>VLOOKUP(J104,'HDS MC upgrade'!A:G,5,0)</f>
        <v>70-06-13-00/20</v>
      </c>
      <c r="R104" s="216"/>
      <c r="S104" s="219" t="s">
        <v>967</v>
      </c>
      <c r="T104" s="216" t="s">
        <v>968</v>
      </c>
      <c r="U104" s="216" t="str">
        <f t="shared" si="5"/>
        <v>AST4-</v>
      </c>
      <c r="V104" s="216" t="s">
        <v>94</v>
      </c>
      <c r="W104" s="221" t="s">
        <v>403</v>
      </c>
      <c r="X104" s="221" t="s">
        <v>1086</v>
      </c>
      <c r="Y104" s="275" t="s">
        <v>1099</v>
      </c>
      <c r="Z104" s="275" t="s">
        <v>1099</v>
      </c>
      <c r="AA104" s="216">
        <v>88608</v>
      </c>
      <c r="AB104" s="276">
        <v>256</v>
      </c>
      <c r="AC104" s="276">
        <v>14</v>
      </c>
      <c r="AD104" s="276">
        <v>48</v>
      </c>
      <c r="AE104" s="276">
        <v>0</v>
      </c>
      <c r="AF104" s="276">
        <v>144</v>
      </c>
      <c r="AG104" s="276">
        <v>0</v>
      </c>
      <c r="AH104" s="276">
        <v>0</v>
      </c>
      <c r="AI104" s="276">
        <v>64</v>
      </c>
      <c r="AJ104" s="276">
        <v>0</v>
      </c>
      <c r="AK104" s="276" t="s">
        <v>390</v>
      </c>
      <c r="AL104" s="276" t="s">
        <v>44</v>
      </c>
      <c r="AM104" s="276">
        <v>64</v>
      </c>
      <c r="AN104" s="216" t="s">
        <v>44</v>
      </c>
      <c r="AO104" s="216" t="s">
        <v>44</v>
      </c>
      <c r="AP104" s="276" t="s">
        <v>44</v>
      </c>
      <c r="AQ104" s="276" t="s">
        <v>44</v>
      </c>
      <c r="AR104" s="276" t="s">
        <v>44</v>
      </c>
      <c r="AS104" s="225"/>
      <c r="AT104" s="225"/>
      <c r="AU104" s="225"/>
      <c r="AV104" s="221" t="s">
        <v>45</v>
      </c>
      <c r="AW104" s="221" t="s">
        <v>46</v>
      </c>
      <c r="AX104" s="221" t="s">
        <v>45</v>
      </c>
      <c r="AY104" s="216" t="s">
        <v>57</v>
      </c>
      <c r="AZ104" s="226" t="s">
        <v>1024</v>
      </c>
      <c r="BA104" s="227"/>
      <c r="BB104" s="227"/>
      <c r="BC104" s="249" t="s">
        <v>3036</v>
      </c>
      <c r="BD104" s="249" t="s">
        <v>45</v>
      </c>
    </row>
    <row r="105" spans="1:56">
      <c r="A105" s="214">
        <v>53799</v>
      </c>
      <c r="B105" s="164" t="s">
        <v>88</v>
      </c>
      <c r="C105" s="226" t="s">
        <v>88</v>
      </c>
      <c r="D105" s="215" t="s">
        <v>95</v>
      </c>
      <c r="E105" s="216" t="s">
        <v>1685</v>
      </c>
      <c r="F105" s="226" t="s">
        <v>49</v>
      </c>
      <c r="G105" s="226" t="s">
        <v>384</v>
      </c>
      <c r="H105" s="272" t="s">
        <v>1711</v>
      </c>
      <c r="I105" s="273" t="s">
        <v>410</v>
      </c>
      <c r="J105" s="274">
        <v>53799</v>
      </c>
      <c r="K105" s="160" t="s">
        <v>411</v>
      </c>
      <c r="L105" s="164" t="s">
        <v>412</v>
      </c>
      <c r="M105" s="219">
        <v>40676</v>
      </c>
      <c r="N105" s="219">
        <v>42155</v>
      </c>
      <c r="O105" s="219">
        <v>40695</v>
      </c>
      <c r="P105" s="216" t="str">
        <f>VLOOKUP(J105,'HDS MC upgrade'!A:F,4,0)</f>
        <v>70-06-13-00/20</v>
      </c>
      <c r="Q105" s="216" t="str">
        <f>VLOOKUP(J105,'HDS MC upgrade'!A:G,5,0)</f>
        <v>70-06-13-00/20</v>
      </c>
      <c r="R105" s="216"/>
      <c r="S105" s="219" t="s">
        <v>967</v>
      </c>
      <c r="T105" s="216" t="s">
        <v>968</v>
      </c>
      <c r="U105" s="216" t="str">
        <f t="shared" si="5"/>
        <v>AST4-</v>
      </c>
      <c r="V105" s="216" t="s">
        <v>175</v>
      </c>
      <c r="W105" s="221" t="s">
        <v>403</v>
      </c>
      <c r="X105" s="221" t="s">
        <v>1086</v>
      </c>
      <c r="Y105" s="275" t="s">
        <v>1099</v>
      </c>
      <c r="Z105" s="275" t="s">
        <v>1099</v>
      </c>
      <c r="AA105" s="216">
        <v>417600</v>
      </c>
      <c r="AB105" s="276">
        <v>696</v>
      </c>
      <c r="AC105" s="276">
        <v>12</v>
      </c>
      <c r="AD105" s="276">
        <v>0</v>
      </c>
      <c r="AE105" s="276">
        <v>0</v>
      </c>
      <c r="AF105" s="276">
        <v>0</v>
      </c>
      <c r="AG105" s="276">
        <v>0</v>
      </c>
      <c r="AH105" s="276">
        <v>0</v>
      </c>
      <c r="AI105" s="276">
        <v>696</v>
      </c>
      <c r="AJ105" s="276">
        <v>0</v>
      </c>
      <c r="AK105" s="276" t="s">
        <v>390</v>
      </c>
      <c r="AL105" s="276" t="s">
        <v>44</v>
      </c>
      <c r="AM105" s="276">
        <v>64</v>
      </c>
      <c r="AN105" s="216" t="s">
        <v>44</v>
      </c>
      <c r="AO105" s="216" t="s">
        <v>44</v>
      </c>
      <c r="AP105" s="276" t="s">
        <v>44</v>
      </c>
      <c r="AQ105" s="276" t="s">
        <v>44</v>
      </c>
      <c r="AR105" s="276" t="s">
        <v>44</v>
      </c>
      <c r="AS105" s="225"/>
      <c r="AT105" s="225"/>
      <c r="AU105" s="225"/>
      <c r="AV105" s="221" t="s">
        <v>45</v>
      </c>
      <c r="AW105" s="221" t="s">
        <v>46</v>
      </c>
      <c r="AX105" s="221" t="s">
        <v>45</v>
      </c>
      <c r="AY105" s="216" t="s">
        <v>57</v>
      </c>
      <c r="AZ105" s="226" t="s">
        <v>1024</v>
      </c>
      <c r="BA105" s="227"/>
      <c r="BB105" s="227"/>
      <c r="BC105" s="249" t="s">
        <v>3036</v>
      </c>
      <c r="BD105" s="249" t="s">
        <v>45</v>
      </c>
    </row>
    <row r="106" spans="1:56">
      <c r="A106" s="214">
        <v>53587</v>
      </c>
      <c r="B106" s="164" t="s">
        <v>88</v>
      </c>
      <c r="C106" s="226" t="s">
        <v>88</v>
      </c>
      <c r="D106" s="215" t="s">
        <v>95</v>
      </c>
      <c r="E106" s="216" t="s">
        <v>1685</v>
      </c>
      <c r="F106" s="226" t="s">
        <v>49</v>
      </c>
      <c r="G106" s="226" t="s">
        <v>384</v>
      </c>
      <c r="H106" s="272" t="s">
        <v>1711</v>
      </c>
      <c r="I106" s="273" t="s">
        <v>413</v>
      </c>
      <c r="J106" s="274">
        <v>53587</v>
      </c>
      <c r="K106" s="329" t="s">
        <v>3212</v>
      </c>
      <c r="L106" s="164" t="s">
        <v>414</v>
      </c>
      <c r="M106" s="219">
        <v>40676</v>
      </c>
      <c r="N106" s="219">
        <v>42155</v>
      </c>
      <c r="O106" s="219">
        <v>40695</v>
      </c>
      <c r="P106" s="216" t="str">
        <f>VLOOKUP(J106,'HDS MC upgrade'!A:F,4,0)</f>
        <v>70-06-13-00/00</v>
      </c>
      <c r="Q106" s="216" t="str">
        <f>VLOOKUP(J106,'HDS MC upgrade'!A:G,5,0)</f>
        <v>70-06-13-00/20</v>
      </c>
      <c r="R106" s="216"/>
      <c r="S106" s="219" t="s">
        <v>967</v>
      </c>
      <c r="T106" s="216" t="s">
        <v>968</v>
      </c>
      <c r="U106" s="216" t="str">
        <f t="shared" si="5"/>
        <v xml:space="preserve">IAD  </v>
      </c>
      <c r="V106" s="216" t="s">
        <v>94</v>
      </c>
      <c r="W106" s="221" t="s">
        <v>403</v>
      </c>
      <c r="X106" s="221" t="s">
        <v>1086</v>
      </c>
      <c r="Y106" s="275" t="s">
        <v>1099</v>
      </c>
      <c r="Z106" s="275" t="s">
        <v>1099</v>
      </c>
      <c r="AA106" s="216">
        <v>302144</v>
      </c>
      <c r="AB106" s="276">
        <v>800</v>
      </c>
      <c r="AC106" s="276">
        <v>16</v>
      </c>
      <c r="AD106" s="276">
        <v>64</v>
      </c>
      <c r="AE106" s="276">
        <v>0</v>
      </c>
      <c r="AF106" s="276">
        <v>496</v>
      </c>
      <c r="AG106" s="276">
        <v>0</v>
      </c>
      <c r="AH106" s="276">
        <v>0</v>
      </c>
      <c r="AI106" s="276">
        <v>240</v>
      </c>
      <c r="AJ106" s="276">
        <v>0</v>
      </c>
      <c r="AK106" s="276" t="s">
        <v>390</v>
      </c>
      <c r="AL106" s="276" t="s">
        <v>44</v>
      </c>
      <c r="AM106" s="276">
        <v>128</v>
      </c>
      <c r="AN106" s="216" t="s">
        <v>44</v>
      </c>
      <c r="AO106" s="216" t="s">
        <v>44</v>
      </c>
      <c r="AP106" s="276" t="s">
        <v>44</v>
      </c>
      <c r="AQ106" s="276" t="s">
        <v>44</v>
      </c>
      <c r="AR106" s="276" t="s">
        <v>44</v>
      </c>
      <c r="AS106" s="225"/>
      <c r="AT106" s="225"/>
      <c r="AU106" s="225"/>
      <c r="AV106" s="221" t="s">
        <v>45</v>
      </c>
      <c r="AW106" s="221" t="s">
        <v>46</v>
      </c>
      <c r="AX106" s="221" t="s">
        <v>45</v>
      </c>
      <c r="AY106" s="216" t="s">
        <v>57</v>
      </c>
      <c r="AZ106" s="226" t="s">
        <v>1024</v>
      </c>
      <c r="BA106" s="227"/>
      <c r="BB106" s="227"/>
      <c r="BC106" s="249" t="s">
        <v>3036</v>
      </c>
      <c r="BD106" s="249" t="s">
        <v>45</v>
      </c>
    </row>
    <row r="107" spans="1:56">
      <c r="A107" s="214">
        <v>53732</v>
      </c>
      <c r="B107" s="164" t="s">
        <v>88</v>
      </c>
      <c r="C107" s="226" t="s">
        <v>88</v>
      </c>
      <c r="D107" s="215" t="s">
        <v>95</v>
      </c>
      <c r="E107" s="216" t="s">
        <v>1685</v>
      </c>
      <c r="F107" s="226" t="s">
        <v>49</v>
      </c>
      <c r="G107" s="226" t="s">
        <v>384</v>
      </c>
      <c r="H107" s="272" t="s">
        <v>1711</v>
      </c>
      <c r="I107" s="273" t="s">
        <v>415</v>
      </c>
      <c r="J107" s="274">
        <v>53732</v>
      </c>
      <c r="K107" s="329" t="s">
        <v>3213</v>
      </c>
      <c r="L107" s="164" t="s">
        <v>416</v>
      </c>
      <c r="M107" s="219">
        <v>40676</v>
      </c>
      <c r="N107" s="219">
        <v>42155</v>
      </c>
      <c r="O107" s="219">
        <v>40695</v>
      </c>
      <c r="P107" s="216" t="str">
        <f>VLOOKUP(J107,'HDS MC upgrade'!A:F,4,0)</f>
        <v>70-06-13-00/00</v>
      </c>
      <c r="Q107" s="216" t="str">
        <f>VLOOKUP(J107,'HDS MC upgrade'!A:G,5,0)</f>
        <v>70-06-13-00/20</v>
      </c>
      <c r="R107" s="216"/>
      <c r="S107" s="219" t="s">
        <v>967</v>
      </c>
      <c r="T107" s="216" t="s">
        <v>968</v>
      </c>
      <c r="U107" s="216" t="str">
        <f t="shared" si="5"/>
        <v>IAD L</v>
      </c>
      <c r="V107" s="216" t="s">
        <v>94</v>
      </c>
      <c r="W107" s="221" t="s">
        <v>403</v>
      </c>
      <c r="X107" s="221" t="s">
        <v>1086</v>
      </c>
      <c r="Y107" s="275" t="s">
        <v>1099</v>
      </c>
      <c r="Z107" s="275" t="s">
        <v>1099</v>
      </c>
      <c r="AA107" s="216">
        <v>227808</v>
      </c>
      <c r="AB107" s="276">
        <v>608</v>
      </c>
      <c r="AC107" s="276">
        <v>12</v>
      </c>
      <c r="AD107" s="276">
        <v>48</v>
      </c>
      <c r="AE107" s="276">
        <v>0</v>
      </c>
      <c r="AF107" s="276">
        <v>384</v>
      </c>
      <c r="AG107" s="276">
        <v>0</v>
      </c>
      <c r="AH107" s="276">
        <v>0</v>
      </c>
      <c r="AI107" s="276">
        <v>176</v>
      </c>
      <c r="AJ107" s="276">
        <v>0</v>
      </c>
      <c r="AK107" s="276" t="s">
        <v>390</v>
      </c>
      <c r="AL107" s="276" t="s">
        <v>44</v>
      </c>
      <c r="AM107" s="276">
        <v>64</v>
      </c>
      <c r="AN107" s="216" t="s">
        <v>44</v>
      </c>
      <c r="AO107" s="216" t="s">
        <v>44</v>
      </c>
      <c r="AP107" s="276" t="s">
        <v>44</v>
      </c>
      <c r="AQ107" s="276" t="s">
        <v>44</v>
      </c>
      <c r="AR107" s="276" t="s">
        <v>44</v>
      </c>
      <c r="AS107" s="225"/>
      <c r="AT107" s="225"/>
      <c r="AU107" s="225"/>
      <c r="AV107" s="221" t="s">
        <v>45</v>
      </c>
      <c r="AW107" s="221" t="s">
        <v>46</v>
      </c>
      <c r="AX107" s="221" t="s">
        <v>45</v>
      </c>
      <c r="AY107" s="216" t="s">
        <v>57</v>
      </c>
      <c r="AZ107" s="226" t="s">
        <v>1024</v>
      </c>
      <c r="BA107" s="227"/>
      <c r="BB107" s="227"/>
      <c r="BC107" s="249" t="s">
        <v>3036</v>
      </c>
      <c r="BD107" s="249" t="s">
        <v>45</v>
      </c>
    </row>
    <row r="108" spans="1:56">
      <c r="A108" s="214">
        <v>53755</v>
      </c>
      <c r="B108" s="164" t="s">
        <v>88</v>
      </c>
      <c r="C108" s="226" t="s">
        <v>88</v>
      </c>
      <c r="D108" s="215" t="s">
        <v>95</v>
      </c>
      <c r="E108" s="216" t="s">
        <v>1685</v>
      </c>
      <c r="F108" s="226" t="s">
        <v>49</v>
      </c>
      <c r="G108" s="226" t="s">
        <v>384</v>
      </c>
      <c r="H108" s="272" t="s">
        <v>1711</v>
      </c>
      <c r="I108" s="273" t="s">
        <v>417</v>
      </c>
      <c r="J108" s="274">
        <v>53755</v>
      </c>
      <c r="K108" s="329" t="s">
        <v>3214</v>
      </c>
      <c r="L108" s="164" t="s">
        <v>418</v>
      </c>
      <c r="M108" s="219">
        <v>40676</v>
      </c>
      <c r="N108" s="219">
        <v>42155</v>
      </c>
      <c r="O108" s="219">
        <v>40695</v>
      </c>
      <c r="P108" s="216" t="str">
        <f>VLOOKUP(J108,'HDS MC upgrade'!A:F,4,0)</f>
        <v>70-06-13-00/20</v>
      </c>
      <c r="Q108" s="216" t="str">
        <f>VLOOKUP(J108,'HDS MC upgrade'!A:G,5,0)</f>
        <v>70-06-13-00/20</v>
      </c>
      <c r="R108" s="216"/>
      <c r="S108" s="219" t="s">
        <v>967</v>
      </c>
      <c r="T108" s="216" t="s">
        <v>968</v>
      </c>
      <c r="U108" s="216" t="str">
        <f t="shared" si="5"/>
        <v>IAD L</v>
      </c>
      <c r="V108" s="216" t="s">
        <v>175</v>
      </c>
      <c r="W108" s="216" t="s">
        <v>403</v>
      </c>
      <c r="X108" s="221" t="s">
        <v>1086</v>
      </c>
      <c r="Y108" s="275" t="s">
        <v>1099</v>
      </c>
      <c r="Z108" s="275" t="s">
        <v>1099</v>
      </c>
      <c r="AA108" s="216">
        <v>304736</v>
      </c>
      <c r="AB108" s="276">
        <v>520</v>
      </c>
      <c r="AC108" s="276">
        <v>9</v>
      </c>
      <c r="AD108" s="276">
        <v>16</v>
      </c>
      <c r="AE108" s="276">
        <v>0</v>
      </c>
      <c r="AF108" s="276">
        <v>0</v>
      </c>
      <c r="AG108" s="276">
        <v>0</v>
      </c>
      <c r="AH108" s="276">
        <v>0</v>
      </c>
      <c r="AI108" s="276">
        <v>504</v>
      </c>
      <c r="AJ108" s="276">
        <v>0</v>
      </c>
      <c r="AK108" s="276" t="s">
        <v>390</v>
      </c>
      <c r="AL108" s="276" t="s">
        <v>44</v>
      </c>
      <c r="AM108" s="276">
        <v>64</v>
      </c>
      <c r="AN108" s="216" t="s">
        <v>44</v>
      </c>
      <c r="AO108" s="216" t="s">
        <v>44</v>
      </c>
      <c r="AP108" s="276" t="s">
        <v>44</v>
      </c>
      <c r="AQ108" s="276" t="s">
        <v>44</v>
      </c>
      <c r="AR108" s="276" t="s">
        <v>44</v>
      </c>
      <c r="AS108" s="225"/>
      <c r="AT108" s="225"/>
      <c r="AU108" s="225"/>
      <c r="AV108" s="221" t="s">
        <v>45</v>
      </c>
      <c r="AW108" s="221" t="s">
        <v>46</v>
      </c>
      <c r="AX108" s="221" t="s">
        <v>45</v>
      </c>
      <c r="AY108" s="216" t="s">
        <v>57</v>
      </c>
      <c r="AZ108" s="226" t="s">
        <v>1024</v>
      </c>
      <c r="BA108" s="227"/>
      <c r="BB108" s="227"/>
      <c r="BC108" s="249" t="s">
        <v>3036</v>
      </c>
      <c r="BD108" s="249" t="s">
        <v>45</v>
      </c>
    </row>
    <row r="109" spans="1:56">
      <c r="A109" s="214"/>
      <c r="B109" s="164" t="s">
        <v>47</v>
      </c>
      <c r="C109" s="226" t="s">
        <v>47</v>
      </c>
      <c r="D109" s="277" t="s">
        <v>48</v>
      </c>
      <c r="E109" s="216" t="s">
        <v>1685</v>
      </c>
      <c r="F109" s="226" t="s">
        <v>49</v>
      </c>
      <c r="G109" s="226" t="s">
        <v>384</v>
      </c>
      <c r="H109" s="272" t="s">
        <v>2010</v>
      </c>
      <c r="I109" s="278" t="s">
        <v>1121</v>
      </c>
      <c r="J109" s="274" t="s">
        <v>1121</v>
      </c>
      <c r="K109" s="160" t="s">
        <v>2011</v>
      </c>
      <c r="L109" s="164" t="s">
        <v>1123</v>
      </c>
      <c r="M109" s="219"/>
      <c r="N109" s="219"/>
      <c r="O109" s="219"/>
      <c r="P109" s="198" t="s">
        <v>2006</v>
      </c>
      <c r="Q109" s="216" t="s">
        <v>2014</v>
      </c>
      <c r="R109" s="216"/>
      <c r="S109" s="219"/>
      <c r="T109" s="216"/>
      <c r="U109" s="216" t="str">
        <f t="shared" si="5"/>
        <v>CT2</v>
      </c>
      <c r="V109" s="216"/>
      <c r="W109" s="216"/>
      <c r="X109" s="221"/>
      <c r="Y109" s="275"/>
      <c r="Z109" s="275"/>
      <c r="AA109" s="216"/>
      <c r="AB109" s="276"/>
      <c r="AC109" s="276"/>
      <c r="AD109" s="276"/>
      <c r="AE109" s="276"/>
      <c r="AF109" s="276"/>
      <c r="AG109" s="276"/>
      <c r="AH109" s="276"/>
      <c r="AI109" s="276"/>
      <c r="AJ109" s="276"/>
      <c r="AK109" s="276"/>
      <c r="AL109" s="276"/>
      <c r="AM109" s="276"/>
      <c r="AN109" s="216"/>
      <c r="AO109" s="216"/>
      <c r="AP109" s="276"/>
      <c r="AQ109" s="276"/>
      <c r="AR109" s="276"/>
      <c r="AS109" s="225"/>
      <c r="AT109" s="225"/>
      <c r="AU109" s="225"/>
      <c r="AV109" s="221"/>
      <c r="AW109" s="221"/>
      <c r="AX109" s="221"/>
      <c r="AY109" s="216"/>
      <c r="AZ109" s="226"/>
      <c r="BA109" s="227"/>
      <c r="BB109" s="227"/>
      <c r="BC109" s="249" t="s">
        <v>3036</v>
      </c>
      <c r="BD109" s="249" t="s">
        <v>45</v>
      </c>
    </row>
    <row r="110" spans="1:56">
      <c r="A110" s="214"/>
      <c r="B110" s="164" t="s">
        <v>88</v>
      </c>
      <c r="C110" s="226" t="s">
        <v>88</v>
      </c>
      <c r="D110" s="215" t="s">
        <v>95</v>
      </c>
      <c r="E110" s="216" t="s">
        <v>1685</v>
      </c>
      <c r="F110" s="226" t="s">
        <v>49</v>
      </c>
      <c r="G110" s="226" t="s">
        <v>384</v>
      </c>
      <c r="H110" s="272" t="s">
        <v>2010</v>
      </c>
      <c r="I110" s="278" t="s">
        <v>1684</v>
      </c>
      <c r="J110" s="274">
        <v>45141</v>
      </c>
      <c r="K110" s="160" t="s">
        <v>2012</v>
      </c>
      <c r="L110" s="164" t="s">
        <v>1983</v>
      </c>
      <c r="M110" s="219"/>
      <c r="N110" s="219"/>
      <c r="O110" s="219"/>
      <c r="P110" s="198" t="s">
        <v>2006</v>
      </c>
      <c r="Q110" s="216" t="s">
        <v>2014</v>
      </c>
      <c r="R110" s="216"/>
      <c r="S110" s="219"/>
      <c r="T110" s="216"/>
      <c r="U110" s="216" t="str">
        <f t="shared" si="5"/>
        <v>HK-25</v>
      </c>
      <c r="V110" s="216"/>
      <c r="W110" s="216"/>
      <c r="X110" s="221"/>
      <c r="Y110" s="275"/>
      <c r="Z110" s="275"/>
      <c r="AA110" s="216"/>
      <c r="AB110" s="276"/>
      <c r="AC110" s="276"/>
      <c r="AD110" s="276"/>
      <c r="AE110" s="276"/>
      <c r="AF110" s="276"/>
      <c r="AG110" s="276"/>
      <c r="AH110" s="276"/>
      <c r="AI110" s="276"/>
      <c r="AJ110" s="276"/>
      <c r="AK110" s="276"/>
      <c r="AL110" s="276"/>
      <c r="AM110" s="276"/>
      <c r="AN110" s="216"/>
      <c r="AO110" s="216"/>
      <c r="AP110" s="276"/>
      <c r="AQ110" s="276"/>
      <c r="AR110" s="276"/>
      <c r="AS110" s="225"/>
      <c r="AT110" s="225"/>
      <c r="AU110" s="225"/>
      <c r="AV110" s="221"/>
      <c r="AW110" s="221"/>
      <c r="AX110" s="221"/>
      <c r="AY110" s="216"/>
      <c r="AZ110" s="226"/>
      <c r="BA110" s="227"/>
      <c r="BB110" s="227"/>
      <c r="BC110" s="249" t="s">
        <v>3036</v>
      </c>
      <c r="BD110" s="249" t="s">
        <v>45</v>
      </c>
    </row>
    <row r="111" spans="1:56">
      <c r="A111" s="214"/>
      <c r="B111" s="164" t="s">
        <v>139</v>
      </c>
      <c r="C111" s="226" t="s">
        <v>2007</v>
      </c>
      <c r="D111" s="277" t="s">
        <v>955</v>
      </c>
      <c r="E111" s="216" t="s">
        <v>1685</v>
      </c>
      <c r="F111" s="226" t="s">
        <v>49</v>
      </c>
      <c r="G111" s="226" t="s">
        <v>384</v>
      </c>
      <c r="H111" s="272" t="s">
        <v>2009</v>
      </c>
      <c r="I111" s="278" t="s">
        <v>2008</v>
      </c>
      <c r="J111" s="274" t="s">
        <v>2008</v>
      </c>
      <c r="K111" s="160" t="s">
        <v>2007</v>
      </c>
      <c r="L111" s="164" t="s">
        <v>2013</v>
      </c>
      <c r="M111" s="219"/>
      <c r="N111" s="219"/>
      <c r="O111" s="219"/>
      <c r="P111" s="198" t="s">
        <v>2004</v>
      </c>
      <c r="Q111" s="216"/>
      <c r="R111" s="216"/>
      <c r="S111" s="219"/>
      <c r="T111" s="216"/>
      <c r="U111" s="216" t="str">
        <f t="shared" si="5"/>
        <v>Chenn</v>
      </c>
      <c r="V111" s="216"/>
      <c r="W111" s="216"/>
      <c r="X111" s="221"/>
      <c r="Y111" s="275"/>
      <c r="Z111" s="275"/>
      <c r="AA111" s="216"/>
      <c r="AB111" s="276"/>
      <c r="AC111" s="276"/>
      <c r="AD111" s="276"/>
      <c r="AE111" s="276"/>
      <c r="AF111" s="276"/>
      <c r="AG111" s="276"/>
      <c r="AH111" s="276"/>
      <c r="AI111" s="276"/>
      <c r="AJ111" s="276"/>
      <c r="AK111" s="276"/>
      <c r="AL111" s="276"/>
      <c r="AM111" s="276"/>
      <c r="AN111" s="216"/>
      <c r="AO111" s="216"/>
      <c r="AP111" s="276"/>
      <c r="AQ111" s="276"/>
      <c r="AR111" s="276"/>
      <c r="AS111" s="225"/>
      <c r="AT111" s="225"/>
      <c r="AU111" s="225"/>
      <c r="AV111" s="221"/>
      <c r="AW111" s="221"/>
      <c r="AX111" s="221"/>
      <c r="AY111" s="216"/>
      <c r="AZ111" s="226"/>
      <c r="BA111" s="227"/>
      <c r="BB111" s="227"/>
      <c r="BC111" s="249" t="s">
        <v>52</v>
      </c>
      <c r="BD111" s="249" t="s">
        <v>3037</v>
      </c>
    </row>
    <row r="112" spans="1:56">
      <c r="A112" s="214" t="s">
        <v>421</v>
      </c>
      <c r="B112" s="277" t="s">
        <v>47</v>
      </c>
      <c r="C112" s="243" t="s">
        <v>47</v>
      </c>
      <c r="D112" s="277" t="s">
        <v>48</v>
      </c>
      <c r="E112" s="243" t="s">
        <v>1686</v>
      </c>
      <c r="F112" s="243" t="s">
        <v>49</v>
      </c>
      <c r="G112" s="243" t="s">
        <v>50</v>
      </c>
      <c r="H112" s="279" t="s">
        <v>1687</v>
      </c>
      <c r="I112" s="280" t="s">
        <v>420</v>
      </c>
      <c r="J112" s="281" t="s">
        <v>421</v>
      </c>
      <c r="K112" s="277" t="s">
        <v>423</v>
      </c>
      <c r="L112" s="159" t="s">
        <v>424</v>
      </c>
      <c r="M112" s="250">
        <v>40745.958333333336</v>
      </c>
      <c r="N112" s="250">
        <v>42205</v>
      </c>
      <c r="O112" s="250">
        <v>40745.958333333336</v>
      </c>
      <c r="P112" s="243" t="str">
        <f>VLOOKUP(J112,'MDS firmware upgrade'!A:F,5,0)</f>
        <v>5.2(1)</v>
      </c>
      <c r="Q112" s="243" t="str">
        <f>VLOOKUP(J112,'MDS firmware upgrade'!A:F,6,0)</f>
        <v>5.2(8d)</v>
      </c>
      <c r="R112" s="243"/>
      <c r="S112" s="219">
        <v>43220</v>
      </c>
      <c r="T112" s="216" t="s">
        <v>968</v>
      </c>
      <c r="U112" s="243" t="s">
        <v>422</v>
      </c>
      <c r="V112" s="243" t="s">
        <v>41</v>
      </c>
      <c r="W112" s="243" t="s">
        <v>1078</v>
      </c>
      <c r="X112" s="243" t="s">
        <v>1102</v>
      </c>
      <c r="Y112" s="243" t="s">
        <v>1090</v>
      </c>
      <c r="Z112" s="282" t="s">
        <v>1103</v>
      </c>
      <c r="AA112" s="243" t="s">
        <v>41</v>
      </c>
      <c r="AB112" s="283" t="s">
        <v>427</v>
      </c>
      <c r="AC112" s="283" t="s">
        <v>44</v>
      </c>
      <c r="AD112" s="283" t="s">
        <v>44</v>
      </c>
      <c r="AE112" s="283" t="s">
        <v>44</v>
      </c>
      <c r="AF112" s="283" t="s">
        <v>44</v>
      </c>
      <c r="AG112" s="283" t="s">
        <v>44</v>
      </c>
      <c r="AH112" s="283" t="s">
        <v>44</v>
      </c>
      <c r="AI112" s="283" t="s">
        <v>44</v>
      </c>
      <c r="AJ112" s="283" t="s">
        <v>44</v>
      </c>
      <c r="AK112" s="283" t="s">
        <v>44</v>
      </c>
      <c r="AL112" s="283" t="s">
        <v>44</v>
      </c>
      <c r="AM112" s="283" t="s">
        <v>44</v>
      </c>
      <c r="AN112" s="243" t="s">
        <v>44</v>
      </c>
      <c r="AO112" s="243" t="s">
        <v>44</v>
      </c>
      <c r="AP112" s="284">
        <v>312</v>
      </c>
      <c r="AQ112" s="284"/>
      <c r="AR112" s="284">
        <v>9</v>
      </c>
      <c r="AS112" s="284"/>
      <c r="AT112" s="284">
        <v>2</v>
      </c>
      <c r="AU112" s="285"/>
      <c r="AV112" s="221" t="s">
        <v>45</v>
      </c>
      <c r="AW112" s="221" t="s">
        <v>46</v>
      </c>
      <c r="AX112" s="221" t="s">
        <v>45</v>
      </c>
      <c r="AY112" s="216" t="s">
        <v>44</v>
      </c>
      <c r="AZ112" s="226" t="s">
        <v>1984</v>
      </c>
      <c r="BA112" s="227"/>
      <c r="BB112" s="227"/>
      <c r="BC112" s="218" t="str">
        <f>VLOOKUP(J112,ESRS!A:E,1,0)</f>
        <v>FOX1448G68H</v>
      </c>
      <c r="BD112" s="218" t="s">
        <v>45</v>
      </c>
    </row>
    <row r="113" spans="1:56">
      <c r="A113" s="214" t="s">
        <v>429</v>
      </c>
      <c r="B113" s="277" t="s">
        <v>47</v>
      </c>
      <c r="C113" s="243" t="s">
        <v>47</v>
      </c>
      <c r="D113" s="277" t="s">
        <v>48</v>
      </c>
      <c r="E113" s="243" t="s">
        <v>1686</v>
      </c>
      <c r="F113" s="243" t="s">
        <v>49</v>
      </c>
      <c r="G113" s="243" t="s">
        <v>50</v>
      </c>
      <c r="H113" s="279" t="s">
        <v>1687</v>
      </c>
      <c r="I113" s="280" t="s">
        <v>428</v>
      </c>
      <c r="J113" s="281" t="s">
        <v>1488</v>
      </c>
      <c r="K113" s="277" t="s">
        <v>430</v>
      </c>
      <c r="L113" s="159" t="s">
        <v>431</v>
      </c>
      <c r="M113" s="250">
        <v>41103</v>
      </c>
      <c r="N113" s="250">
        <v>42633</v>
      </c>
      <c r="O113" s="250">
        <v>41103</v>
      </c>
      <c r="P113" s="243" t="str">
        <f>VLOOKUP(J113,'MDS firmware upgrade'!A:F,5,0)</f>
        <v>5.2(1)</v>
      </c>
      <c r="Q113" s="243" t="str">
        <f>VLOOKUP(J113,'MDS firmware upgrade'!A:F,6,0)</f>
        <v>5.2(8d)</v>
      </c>
      <c r="R113" s="243"/>
      <c r="S113" s="219">
        <v>43220</v>
      </c>
      <c r="T113" s="216" t="s">
        <v>968</v>
      </c>
      <c r="U113" s="243" t="s">
        <v>422</v>
      </c>
      <c r="V113" s="243" t="s">
        <v>41</v>
      </c>
      <c r="W113" s="243" t="s">
        <v>1078</v>
      </c>
      <c r="X113" s="243" t="s">
        <v>1101</v>
      </c>
      <c r="Y113" s="243" t="s">
        <v>1090</v>
      </c>
      <c r="Z113" s="282" t="s">
        <v>1103</v>
      </c>
      <c r="AA113" s="243" t="s">
        <v>41</v>
      </c>
      <c r="AB113" s="283" t="s">
        <v>427</v>
      </c>
      <c r="AC113" s="283" t="s">
        <v>44</v>
      </c>
      <c r="AD113" s="283" t="s">
        <v>44</v>
      </c>
      <c r="AE113" s="283" t="s">
        <v>44</v>
      </c>
      <c r="AF113" s="283" t="s">
        <v>44</v>
      </c>
      <c r="AG113" s="283" t="s">
        <v>44</v>
      </c>
      <c r="AH113" s="283" t="s">
        <v>44</v>
      </c>
      <c r="AI113" s="283" t="s">
        <v>44</v>
      </c>
      <c r="AJ113" s="283" t="s">
        <v>44</v>
      </c>
      <c r="AK113" s="283" t="s">
        <v>44</v>
      </c>
      <c r="AL113" s="283" t="s">
        <v>44</v>
      </c>
      <c r="AM113" s="283" t="s">
        <v>44</v>
      </c>
      <c r="AN113" s="243" t="s">
        <v>44</v>
      </c>
      <c r="AO113" s="243" t="s">
        <v>44</v>
      </c>
      <c r="AP113" s="284">
        <v>240</v>
      </c>
      <c r="AQ113" s="284"/>
      <c r="AR113" s="284">
        <v>10</v>
      </c>
      <c r="AS113" s="284"/>
      <c r="AT113" s="284"/>
      <c r="AU113" s="285"/>
      <c r="AV113" s="221" t="s">
        <v>45</v>
      </c>
      <c r="AW113" s="221" t="s">
        <v>46</v>
      </c>
      <c r="AX113" s="221" t="s">
        <v>45</v>
      </c>
      <c r="AY113" s="216" t="s">
        <v>44</v>
      </c>
      <c r="AZ113" s="226" t="s">
        <v>1984</v>
      </c>
      <c r="BA113" s="227"/>
      <c r="BB113" s="227"/>
      <c r="BC113" s="218" t="str">
        <f>VLOOKUP(J113,ESRS!A:E,1,0)</f>
        <v>FOX1549G4G2</v>
      </c>
      <c r="BD113" s="218" t="s">
        <v>45</v>
      </c>
    </row>
    <row r="114" spans="1:56">
      <c r="A114" s="214" t="s">
        <v>433</v>
      </c>
      <c r="B114" s="277" t="s">
        <v>47</v>
      </c>
      <c r="C114" s="243" t="s">
        <v>47</v>
      </c>
      <c r="D114" s="277" t="s">
        <v>48</v>
      </c>
      <c r="E114" s="243" t="s">
        <v>1686</v>
      </c>
      <c r="F114" s="243" t="s">
        <v>49</v>
      </c>
      <c r="G114" s="243" t="s">
        <v>50</v>
      </c>
      <c r="H114" s="279" t="s">
        <v>1687</v>
      </c>
      <c r="I114" s="280" t="s">
        <v>432</v>
      </c>
      <c r="J114" s="281" t="s">
        <v>1503</v>
      </c>
      <c r="K114" s="277" t="s">
        <v>434</v>
      </c>
      <c r="L114" s="159" t="s">
        <v>435</v>
      </c>
      <c r="M114" s="250">
        <v>41405.916666666664</v>
      </c>
      <c r="N114" s="250">
        <v>42973</v>
      </c>
      <c r="O114" s="250">
        <v>41405.916666666664</v>
      </c>
      <c r="P114" s="243" t="str">
        <f>VLOOKUP(J114,'MDS firmware upgrade'!A:F,5,0)</f>
        <v>5.2(1)</v>
      </c>
      <c r="Q114" s="243" t="str">
        <f>VLOOKUP(J114,'MDS firmware upgrade'!A:F,6,0)</f>
        <v>5.2(8d)</v>
      </c>
      <c r="R114" s="243"/>
      <c r="S114" s="219">
        <v>43220</v>
      </c>
      <c r="T114" s="216" t="s">
        <v>968</v>
      </c>
      <c r="U114" s="243" t="s">
        <v>422</v>
      </c>
      <c r="V114" s="243" t="s">
        <v>41</v>
      </c>
      <c r="W114" s="243" t="s">
        <v>1078</v>
      </c>
      <c r="X114" s="243" t="s">
        <v>1101</v>
      </c>
      <c r="Y114" s="243" t="s">
        <v>1090</v>
      </c>
      <c r="Z114" s="282" t="s">
        <v>1103</v>
      </c>
      <c r="AA114" s="243" t="s">
        <v>41</v>
      </c>
      <c r="AB114" s="283" t="s">
        <v>427</v>
      </c>
      <c r="AC114" s="283" t="s">
        <v>44</v>
      </c>
      <c r="AD114" s="283" t="s">
        <v>44</v>
      </c>
      <c r="AE114" s="283" t="s">
        <v>44</v>
      </c>
      <c r="AF114" s="283" t="s">
        <v>44</v>
      </c>
      <c r="AG114" s="283" t="s">
        <v>44</v>
      </c>
      <c r="AH114" s="283" t="s">
        <v>44</v>
      </c>
      <c r="AI114" s="283" t="s">
        <v>44</v>
      </c>
      <c r="AJ114" s="283" t="s">
        <v>44</v>
      </c>
      <c r="AK114" s="283" t="s">
        <v>44</v>
      </c>
      <c r="AL114" s="283" t="s">
        <v>44</v>
      </c>
      <c r="AM114" s="283" t="s">
        <v>44</v>
      </c>
      <c r="AN114" s="243" t="s">
        <v>44</v>
      </c>
      <c r="AO114" s="243" t="s">
        <v>44</v>
      </c>
      <c r="AP114" s="284">
        <v>192</v>
      </c>
      <c r="AQ114" s="284"/>
      <c r="AR114" s="284"/>
      <c r="AS114" s="284">
        <v>6</v>
      </c>
      <c r="AT114" s="284"/>
      <c r="AU114" s="285"/>
      <c r="AV114" s="221" t="s">
        <v>45</v>
      </c>
      <c r="AW114" s="221" t="s">
        <v>46</v>
      </c>
      <c r="AX114" s="221" t="s">
        <v>45</v>
      </c>
      <c r="AY114" s="216" t="s">
        <v>44</v>
      </c>
      <c r="AZ114" s="226" t="s">
        <v>1984</v>
      </c>
      <c r="BA114" s="227"/>
      <c r="BB114" s="227"/>
      <c r="BC114" s="218" t="str">
        <f>VLOOKUP(J114,ESRS!A:E,1,0)</f>
        <v>FOX1645Q07H</v>
      </c>
      <c r="BD114" s="253" t="s">
        <v>45</v>
      </c>
    </row>
    <row r="115" spans="1:56">
      <c r="A115" s="214" t="s">
        <v>437</v>
      </c>
      <c r="B115" s="277" t="s">
        <v>47</v>
      </c>
      <c r="C115" s="243" t="s">
        <v>47</v>
      </c>
      <c r="D115" s="277" t="s">
        <v>48</v>
      </c>
      <c r="E115" s="243" t="s">
        <v>1686</v>
      </c>
      <c r="F115" s="243" t="s">
        <v>49</v>
      </c>
      <c r="G115" s="243" t="s">
        <v>50</v>
      </c>
      <c r="H115" s="279" t="s">
        <v>1687</v>
      </c>
      <c r="I115" s="280" t="s">
        <v>436</v>
      </c>
      <c r="J115" s="281" t="s">
        <v>437</v>
      </c>
      <c r="K115" s="277" t="s">
        <v>423</v>
      </c>
      <c r="L115" s="159" t="s">
        <v>438</v>
      </c>
      <c r="M115" s="250">
        <v>40614.791666666664</v>
      </c>
      <c r="N115" s="250">
        <v>42074</v>
      </c>
      <c r="O115" s="250">
        <v>40614.791666666664</v>
      </c>
      <c r="P115" s="243" t="str">
        <f>VLOOKUP(J115,'MDS firmware upgrade'!A:F,5,0)</f>
        <v>5.2(1)</v>
      </c>
      <c r="Q115" s="243" t="str">
        <f>VLOOKUP(J115,'MDS firmware upgrade'!A:F,6,0)</f>
        <v>5.2(8d)</v>
      </c>
      <c r="R115" s="243"/>
      <c r="S115" s="219">
        <v>43220</v>
      </c>
      <c r="T115" s="216" t="s">
        <v>968</v>
      </c>
      <c r="U115" s="243" t="s">
        <v>422</v>
      </c>
      <c r="V115" s="243" t="s">
        <v>41</v>
      </c>
      <c r="W115" s="243" t="s">
        <v>1078</v>
      </c>
      <c r="X115" s="243" t="s">
        <v>1101</v>
      </c>
      <c r="Y115" s="243" t="s">
        <v>1090</v>
      </c>
      <c r="Z115" s="282" t="s">
        <v>1103</v>
      </c>
      <c r="AA115" s="243" t="s">
        <v>41</v>
      </c>
      <c r="AB115" s="283" t="s">
        <v>427</v>
      </c>
      <c r="AC115" s="283" t="s">
        <v>44</v>
      </c>
      <c r="AD115" s="283" t="s">
        <v>44</v>
      </c>
      <c r="AE115" s="283" t="s">
        <v>44</v>
      </c>
      <c r="AF115" s="283" t="s">
        <v>44</v>
      </c>
      <c r="AG115" s="283" t="s">
        <v>44</v>
      </c>
      <c r="AH115" s="283" t="s">
        <v>44</v>
      </c>
      <c r="AI115" s="283" t="s">
        <v>44</v>
      </c>
      <c r="AJ115" s="283" t="s">
        <v>44</v>
      </c>
      <c r="AK115" s="283" t="s">
        <v>44</v>
      </c>
      <c r="AL115" s="283" t="s">
        <v>44</v>
      </c>
      <c r="AM115" s="283" t="s">
        <v>44</v>
      </c>
      <c r="AN115" s="243" t="s">
        <v>44</v>
      </c>
      <c r="AO115" s="243" t="s">
        <v>44</v>
      </c>
      <c r="AP115" s="284">
        <v>240</v>
      </c>
      <c r="AQ115" s="284"/>
      <c r="AR115" s="284">
        <v>4</v>
      </c>
      <c r="AS115" s="284"/>
      <c r="AT115" s="284">
        <v>3</v>
      </c>
      <c r="AU115" s="285"/>
      <c r="AV115" s="221" t="s">
        <v>45</v>
      </c>
      <c r="AW115" s="221" t="s">
        <v>46</v>
      </c>
      <c r="AX115" s="221" t="s">
        <v>45</v>
      </c>
      <c r="AY115" s="216" t="s">
        <v>44</v>
      </c>
      <c r="AZ115" s="226" t="s">
        <v>1984</v>
      </c>
      <c r="BA115" s="227"/>
      <c r="BB115" s="227"/>
      <c r="BC115" s="218" t="str">
        <f>VLOOKUP(J115,ESRS!A:E,1,0)</f>
        <v>FOX1443GRM6</v>
      </c>
      <c r="BD115" s="218" t="s">
        <v>45</v>
      </c>
    </row>
    <row r="116" spans="1:56">
      <c r="A116" s="214" t="s">
        <v>440</v>
      </c>
      <c r="B116" s="277" t="s">
        <v>47</v>
      </c>
      <c r="C116" s="243" t="s">
        <v>47</v>
      </c>
      <c r="D116" s="277" t="s">
        <v>48</v>
      </c>
      <c r="E116" s="243" t="s">
        <v>1686</v>
      </c>
      <c r="F116" s="243" t="s">
        <v>49</v>
      </c>
      <c r="G116" s="243" t="s">
        <v>50</v>
      </c>
      <c r="H116" s="279" t="s">
        <v>1687</v>
      </c>
      <c r="I116" s="280" t="s">
        <v>439</v>
      </c>
      <c r="J116" s="281" t="s">
        <v>440</v>
      </c>
      <c r="K116" s="277" t="s">
        <v>441</v>
      </c>
      <c r="L116" s="159" t="s">
        <v>442</v>
      </c>
      <c r="M116" s="250">
        <v>40736</v>
      </c>
      <c r="N116" s="250">
        <v>42196</v>
      </c>
      <c r="O116" s="250">
        <v>40736</v>
      </c>
      <c r="P116" s="243" t="str">
        <f>VLOOKUP(J116,'MDS firmware upgrade'!A:F,5,0)</f>
        <v>5.2(1)</v>
      </c>
      <c r="Q116" s="243" t="str">
        <f>VLOOKUP(J116,'MDS firmware upgrade'!A:F,6,0)</f>
        <v>5.2(8d)</v>
      </c>
      <c r="R116" s="243"/>
      <c r="S116" s="219">
        <v>43220</v>
      </c>
      <c r="T116" s="216" t="s">
        <v>968</v>
      </c>
      <c r="U116" s="243" t="s">
        <v>422</v>
      </c>
      <c r="V116" s="243" t="s">
        <v>41</v>
      </c>
      <c r="W116" s="243" t="s">
        <v>1078</v>
      </c>
      <c r="X116" s="243" t="s">
        <v>1101</v>
      </c>
      <c r="Y116" s="243" t="s">
        <v>1090</v>
      </c>
      <c r="Z116" s="282" t="s">
        <v>1103</v>
      </c>
      <c r="AA116" s="243" t="s">
        <v>41</v>
      </c>
      <c r="AB116" s="283" t="s">
        <v>427</v>
      </c>
      <c r="AC116" s="283" t="s">
        <v>44</v>
      </c>
      <c r="AD116" s="283" t="s">
        <v>44</v>
      </c>
      <c r="AE116" s="283" t="s">
        <v>44</v>
      </c>
      <c r="AF116" s="283" t="s">
        <v>44</v>
      </c>
      <c r="AG116" s="283" t="s">
        <v>44</v>
      </c>
      <c r="AH116" s="283" t="s">
        <v>44</v>
      </c>
      <c r="AI116" s="283" t="s">
        <v>44</v>
      </c>
      <c r="AJ116" s="283" t="s">
        <v>44</v>
      </c>
      <c r="AK116" s="283" t="s">
        <v>44</v>
      </c>
      <c r="AL116" s="283" t="s">
        <v>44</v>
      </c>
      <c r="AM116" s="283" t="s">
        <v>44</v>
      </c>
      <c r="AN116" s="243" t="s">
        <v>44</v>
      </c>
      <c r="AO116" s="243" t="s">
        <v>44</v>
      </c>
      <c r="AP116" s="284">
        <v>408</v>
      </c>
      <c r="AQ116" s="284"/>
      <c r="AR116" s="284">
        <v>3</v>
      </c>
      <c r="AS116" s="284"/>
      <c r="AT116" s="284">
        <v>7</v>
      </c>
      <c r="AU116" s="285"/>
      <c r="AV116" s="221" t="s">
        <v>45</v>
      </c>
      <c r="AW116" s="221" t="s">
        <v>46</v>
      </c>
      <c r="AX116" s="221" t="s">
        <v>45</v>
      </c>
      <c r="AY116" s="216" t="s">
        <v>44</v>
      </c>
      <c r="AZ116" s="226" t="s">
        <v>1984</v>
      </c>
      <c r="BA116" s="227"/>
      <c r="BB116" s="227"/>
      <c r="BC116" s="218" t="str">
        <f>VLOOKUP(J116,ESRS!A:E,1,0)</f>
        <v>FOX1516GHC4</v>
      </c>
      <c r="BD116" s="218" t="s">
        <v>45</v>
      </c>
    </row>
    <row r="117" spans="1:56">
      <c r="A117" s="214" t="s">
        <v>444</v>
      </c>
      <c r="B117" s="277" t="s">
        <v>47</v>
      </c>
      <c r="C117" s="243" t="s">
        <v>47</v>
      </c>
      <c r="D117" s="277" t="s">
        <v>48</v>
      </c>
      <c r="E117" s="243" t="s">
        <v>1686</v>
      </c>
      <c r="F117" s="243" t="s">
        <v>49</v>
      </c>
      <c r="G117" s="243" t="s">
        <v>50</v>
      </c>
      <c r="H117" s="279" t="s">
        <v>1687</v>
      </c>
      <c r="I117" s="280" t="s">
        <v>443</v>
      </c>
      <c r="J117" s="281" t="s">
        <v>444</v>
      </c>
      <c r="K117" s="277" t="s">
        <v>441</v>
      </c>
      <c r="L117" s="159" t="s">
        <v>445</v>
      </c>
      <c r="M117" s="250">
        <v>40736</v>
      </c>
      <c r="N117" s="250">
        <v>42196</v>
      </c>
      <c r="O117" s="250">
        <v>40736</v>
      </c>
      <c r="P117" s="243" t="str">
        <f>VLOOKUP(J117,'MDS firmware upgrade'!A:F,5,0)</f>
        <v>5.2(1)</v>
      </c>
      <c r="Q117" s="243" t="str">
        <f>VLOOKUP(J117,'MDS firmware upgrade'!A:F,6,0)</f>
        <v>5.2(8d)</v>
      </c>
      <c r="R117" s="243"/>
      <c r="S117" s="219">
        <v>43220</v>
      </c>
      <c r="T117" s="216" t="s">
        <v>968</v>
      </c>
      <c r="U117" s="243" t="s">
        <v>422</v>
      </c>
      <c r="V117" s="243" t="s">
        <v>41</v>
      </c>
      <c r="W117" s="243" t="s">
        <v>1078</v>
      </c>
      <c r="X117" s="243" t="s">
        <v>1101</v>
      </c>
      <c r="Y117" s="243" t="s">
        <v>1090</v>
      </c>
      <c r="Z117" s="282" t="s">
        <v>1103</v>
      </c>
      <c r="AA117" s="243" t="s">
        <v>41</v>
      </c>
      <c r="AB117" s="283" t="s">
        <v>427</v>
      </c>
      <c r="AC117" s="283" t="s">
        <v>44</v>
      </c>
      <c r="AD117" s="283" t="s">
        <v>44</v>
      </c>
      <c r="AE117" s="283" t="s">
        <v>44</v>
      </c>
      <c r="AF117" s="283" t="s">
        <v>44</v>
      </c>
      <c r="AG117" s="283" t="s">
        <v>44</v>
      </c>
      <c r="AH117" s="283" t="s">
        <v>44</v>
      </c>
      <c r="AI117" s="283" t="s">
        <v>44</v>
      </c>
      <c r="AJ117" s="283" t="s">
        <v>44</v>
      </c>
      <c r="AK117" s="283" t="s">
        <v>44</v>
      </c>
      <c r="AL117" s="283" t="s">
        <v>44</v>
      </c>
      <c r="AM117" s="283" t="s">
        <v>44</v>
      </c>
      <c r="AN117" s="243" t="s">
        <v>44</v>
      </c>
      <c r="AO117" s="243" t="s">
        <v>44</v>
      </c>
      <c r="AP117" s="284">
        <v>480</v>
      </c>
      <c r="AQ117" s="284"/>
      <c r="AR117" s="284"/>
      <c r="AS117" s="284"/>
      <c r="AT117" s="284">
        <v>10</v>
      </c>
      <c r="AU117" s="285"/>
      <c r="AV117" s="221" t="s">
        <v>45</v>
      </c>
      <c r="AW117" s="221" t="s">
        <v>46</v>
      </c>
      <c r="AX117" s="221" t="s">
        <v>45</v>
      </c>
      <c r="AY117" s="216" t="s">
        <v>44</v>
      </c>
      <c r="AZ117" s="226" t="s">
        <v>1984</v>
      </c>
      <c r="BA117" s="227"/>
      <c r="BB117" s="227"/>
      <c r="BC117" s="218" t="str">
        <f>VLOOKUP(J117,ESRS!A:E,1,0)</f>
        <v>FOX1516GHC6</v>
      </c>
      <c r="BD117" s="218" t="s">
        <v>45</v>
      </c>
    </row>
    <row r="118" spans="1:56">
      <c r="A118" s="214" t="s">
        <v>447</v>
      </c>
      <c r="B118" s="277" t="s">
        <v>47</v>
      </c>
      <c r="C118" s="243" t="s">
        <v>47</v>
      </c>
      <c r="D118" s="277" t="s">
        <v>48</v>
      </c>
      <c r="E118" s="243" t="s">
        <v>1686</v>
      </c>
      <c r="F118" s="243" t="s">
        <v>49</v>
      </c>
      <c r="G118" s="243" t="s">
        <v>50</v>
      </c>
      <c r="H118" s="279" t="s">
        <v>1687</v>
      </c>
      <c r="I118" s="280" t="s">
        <v>446</v>
      </c>
      <c r="J118" s="281" t="s">
        <v>447</v>
      </c>
      <c r="K118" s="277" t="s">
        <v>448</v>
      </c>
      <c r="L118" s="159" t="s">
        <v>449</v>
      </c>
      <c r="M118" s="250">
        <v>39649</v>
      </c>
      <c r="N118" s="250">
        <v>41639</v>
      </c>
      <c r="O118" s="250">
        <v>39649</v>
      </c>
      <c r="P118" s="243" t="str">
        <f>VLOOKUP(J118,'MDS firmware upgrade'!A:F,5,0)</f>
        <v>5.2(1)</v>
      </c>
      <c r="Q118" s="243" t="str">
        <f>VLOOKUP(J118,'MDS firmware upgrade'!A:F,6,0)</f>
        <v>5.2(8d)</v>
      </c>
      <c r="R118" s="243"/>
      <c r="S118" s="219">
        <v>43220</v>
      </c>
      <c r="T118" s="216" t="s">
        <v>968</v>
      </c>
      <c r="U118" s="243" t="s">
        <v>422</v>
      </c>
      <c r="V118" s="243" t="s">
        <v>41</v>
      </c>
      <c r="W118" s="243" t="s">
        <v>1078</v>
      </c>
      <c r="X118" s="243" t="s">
        <v>1101</v>
      </c>
      <c r="Y118" s="243" t="s">
        <v>1090</v>
      </c>
      <c r="Z118" s="282" t="s">
        <v>1103</v>
      </c>
      <c r="AA118" s="243" t="s">
        <v>41</v>
      </c>
      <c r="AB118" s="283" t="s">
        <v>427</v>
      </c>
      <c r="AC118" s="283" t="s">
        <v>44</v>
      </c>
      <c r="AD118" s="283" t="s">
        <v>44</v>
      </c>
      <c r="AE118" s="283" t="s">
        <v>44</v>
      </c>
      <c r="AF118" s="283" t="s">
        <v>44</v>
      </c>
      <c r="AG118" s="283" t="s">
        <v>44</v>
      </c>
      <c r="AH118" s="283" t="s">
        <v>44</v>
      </c>
      <c r="AI118" s="283" t="s">
        <v>44</v>
      </c>
      <c r="AJ118" s="283" t="s">
        <v>44</v>
      </c>
      <c r="AK118" s="283" t="s">
        <v>44</v>
      </c>
      <c r="AL118" s="283" t="s">
        <v>44</v>
      </c>
      <c r="AM118" s="283" t="s">
        <v>44</v>
      </c>
      <c r="AN118" s="243" t="s">
        <v>44</v>
      </c>
      <c r="AO118" s="243" t="s">
        <v>44</v>
      </c>
      <c r="AP118" s="284">
        <v>240</v>
      </c>
      <c r="AQ118" s="284"/>
      <c r="AR118" s="284">
        <v>8</v>
      </c>
      <c r="AS118" s="284"/>
      <c r="AT118" s="284">
        <v>1</v>
      </c>
      <c r="AU118" s="285"/>
      <c r="AV118" s="221" t="s">
        <v>45</v>
      </c>
      <c r="AW118" s="221" t="s">
        <v>46</v>
      </c>
      <c r="AX118" s="221" t="s">
        <v>45</v>
      </c>
      <c r="AY118" s="216" t="s">
        <v>44</v>
      </c>
      <c r="AZ118" s="226" t="s">
        <v>1984</v>
      </c>
      <c r="BA118" s="227"/>
      <c r="BB118" s="227"/>
      <c r="BC118" s="218" t="str">
        <f>VLOOKUP(J118,ESRS!A:E,1,0)</f>
        <v>FOX1149H2MH</v>
      </c>
      <c r="BD118" s="218" t="s">
        <v>45</v>
      </c>
    </row>
    <row r="119" spans="1:56">
      <c r="A119" s="214" t="s">
        <v>451</v>
      </c>
      <c r="B119" s="277" t="s">
        <v>47</v>
      </c>
      <c r="C119" s="243" t="s">
        <v>47</v>
      </c>
      <c r="D119" s="277" t="s">
        <v>48</v>
      </c>
      <c r="E119" s="243" t="s">
        <v>1686</v>
      </c>
      <c r="F119" s="243" t="s">
        <v>49</v>
      </c>
      <c r="G119" s="243" t="s">
        <v>50</v>
      </c>
      <c r="H119" s="279" t="s">
        <v>1687</v>
      </c>
      <c r="I119" s="280" t="s">
        <v>450</v>
      </c>
      <c r="J119" s="281" t="s">
        <v>451</v>
      </c>
      <c r="K119" s="277" t="s">
        <v>452</v>
      </c>
      <c r="L119" s="159" t="s">
        <v>453</v>
      </c>
      <c r="M119" s="250">
        <v>39649</v>
      </c>
      <c r="N119" s="250">
        <v>41639</v>
      </c>
      <c r="O119" s="250">
        <v>39649</v>
      </c>
      <c r="P119" s="243" t="str">
        <f>VLOOKUP(J119,'MDS firmware upgrade'!A:F,5,0)</f>
        <v>5.2(1)</v>
      </c>
      <c r="Q119" s="243" t="str">
        <f>VLOOKUP(J119,'MDS firmware upgrade'!A:F,6,0)</f>
        <v>5.2(8d)</v>
      </c>
      <c r="R119" s="243"/>
      <c r="S119" s="219">
        <v>43220</v>
      </c>
      <c r="T119" s="216" t="s">
        <v>968</v>
      </c>
      <c r="U119" s="243" t="s">
        <v>422</v>
      </c>
      <c r="V119" s="243" t="s">
        <v>41</v>
      </c>
      <c r="W119" s="243" t="s">
        <v>1078</v>
      </c>
      <c r="X119" s="243" t="s">
        <v>1101</v>
      </c>
      <c r="Y119" s="243" t="s">
        <v>1090</v>
      </c>
      <c r="Z119" s="282" t="s">
        <v>1103</v>
      </c>
      <c r="AA119" s="243" t="s">
        <v>41</v>
      </c>
      <c r="AB119" s="283" t="s">
        <v>427</v>
      </c>
      <c r="AC119" s="283" t="s">
        <v>44</v>
      </c>
      <c r="AD119" s="283" t="s">
        <v>44</v>
      </c>
      <c r="AE119" s="283" t="s">
        <v>44</v>
      </c>
      <c r="AF119" s="283" t="s">
        <v>44</v>
      </c>
      <c r="AG119" s="283" t="s">
        <v>44</v>
      </c>
      <c r="AH119" s="283" t="s">
        <v>44</v>
      </c>
      <c r="AI119" s="283" t="s">
        <v>44</v>
      </c>
      <c r="AJ119" s="283" t="s">
        <v>44</v>
      </c>
      <c r="AK119" s="283" t="s">
        <v>44</v>
      </c>
      <c r="AL119" s="283" t="s">
        <v>44</v>
      </c>
      <c r="AM119" s="283" t="s">
        <v>44</v>
      </c>
      <c r="AN119" s="243" t="s">
        <v>44</v>
      </c>
      <c r="AO119" s="243" t="s">
        <v>44</v>
      </c>
      <c r="AP119" s="284">
        <v>72</v>
      </c>
      <c r="AQ119" s="284"/>
      <c r="AR119" s="284">
        <v>3</v>
      </c>
      <c r="AS119" s="284"/>
      <c r="AT119" s="284"/>
      <c r="AU119" s="285"/>
      <c r="AV119" s="221" t="s">
        <v>45</v>
      </c>
      <c r="AW119" s="221" t="s">
        <v>46</v>
      </c>
      <c r="AX119" s="221" t="s">
        <v>45</v>
      </c>
      <c r="AY119" s="216" t="s">
        <v>44</v>
      </c>
      <c r="AZ119" s="226" t="s">
        <v>1984</v>
      </c>
      <c r="BA119" s="227"/>
      <c r="BB119" s="227"/>
      <c r="BC119" s="218" t="str">
        <f>VLOOKUP(J119,ESRS!A:E,1,0)</f>
        <v>FOX1210GS3N</v>
      </c>
      <c r="BD119" s="218" t="s">
        <v>45</v>
      </c>
    </row>
    <row r="120" spans="1:56">
      <c r="A120" s="214" t="s">
        <v>455</v>
      </c>
      <c r="B120" s="277" t="s">
        <v>47</v>
      </c>
      <c r="C120" s="243" t="s">
        <v>47</v>
      </c>
      <c r="D120" s="277" t="s">
        <v>48</v>
      </c>
      <c r="E120" s="243" t="s">
        <v>1686</v>
      </c>
      <c r="F120" s="243" t="s">
        <v>49</v>
      </c>
      <c r="G120" s="243" t="s">
        <v>50</v>
      </c>
      <c r="H120" s="279" t="s">
        <v>1687</v>
      </c>
      <c r="I120" s="280" t="s">
        <v>454</v>
      </c>
      <c r="J120" s="281" t="s">
        <v>455</v>
      </c>
      <c r="K120" s="277" t="s">
        <v>452</v>
      </c>
      <c r="L120" s="159" t="s">
        <v>456</v>
      </c>
      <c r="M120" s="250">
        <v>39649</v>
      </c>
      <c r="N120" s="250">
        <v>41639</v>
      </c>
      <c r="O120" s="250">
        <v>39649</v>
      </c>
      <c r="P120" s="243" t="str">
        <f>VLOOKUP(J120,'MDS firmware upgrade'!A:F,5,0)</f>
        <v>5.2(1)</v>
      </c>
      <c r="Q120" s="243" t="str">
        <f>VLOOKUP(J120,'MDS firmware upgrade'!A:F,6,0)</f>
        <v>5.2(8d)</v>
      </c>
      <c r="R120" s="243"/>
      <c r="S120" s="219">
        <v>43220</v>
      </c>
      <c r="T120" s="216" t="s">
        <v>968</v>
      </c>
      <c r="U120" s="243" t="s">
        <v>422</v>
      </c>
      <c r="V120" s="243" t="s">
        <v>41</v>
      </c>
      <c r="W120" s="243" t="s">
        <v>1078</v>
      </c>
      <c r="X120" s="243" t="s">
        <v>1101</v>
      </c>
      <c r="Y120" s="243" t="s">
        <v>1090</v>
      </c>
      <c r="Z120" s="282" t="s">
        <v>1103</v>
      </c>
      <c r="AA120" s="243" t="s">
        <v>41</v>
      </c>
      <c r="AB120" s="283" t="s">
        <v>427</v>
      </c>
      <c r="AC120" s="283" t="s">
        <v>44</v>
      </c>
      <c r="AD120" s="283" t="s">
        <v>44</v>
      </c>
      <c r="AE120" s="283" t="s">
        <v>44</v>
      </c>
      <c r="AF120" s="283" t="s">
        <v>44</v>
      </c>
      <c r="AG120" s="283" t="s">
        <v>44</v>
      </c>
      <c r="AH120" s="283" t="s">
        <v>44</v>
      </c>
      <c r="AI120" s="283" t="s">
        <v>44</v>
      </c>
      <c r="AJ120" s="283" t="s">
        <v>44</v>
      </c>
      <c r="AK120" s="283" t="s">
        <v>44</v>
      </c>
      <c r="AL120" s="283" t="s">
        <v>44</v>
      </c>
      <c r="AM120" s="283" t="s">
        <v>44</v>
      </c>
      <c r="AN120" s="243" t="s">
        <v>44</v>
      </c>
      <c r="AO120" s="243" t="s">
        <v>44</v>
      </c>
      <c r="AP120" s="284">
        <v>180</v>
      </c>
      <c r="AQ120" s="284">
        <v>10</v>
      </c>
      <c r="AR120" s="284"/>
      <c r="AS120" s="284"/>
      <c r="AT120" s="284"/>
      <c r="AU120" s="285"/>
      <c r="AV120" s="221" t="s">
        <v>45</v>
      </c>
      <c r="AW120" s="221" t="s">
        <v>46</v>
      </c>
      <c r="AX120" s="221" t="s">
        <v>45</v>
      </c>
      <c r="AY120" s="216" t="s">
        <v>44</v>
      </c>
      <c r="AZ120" s="226" t="s">
        <v>1984</v>
      </c>
      <c r="BA120" s="227"/>
      <c r="BB120" s="227"/>
      <c r="BC120" s="218" t="str">
        <f>VLOOKUP(J120,ESRS!A:E,1,0)</f>
        <v>FOX1210G5RT</v>
      </c>
      <c r="BD120" s="218" t="s">
        <v>45</v>
      </c>
    </row>
    <row r="121" spans="1:56">
      <c r="A121" s="214" t="s">
        <v>458</v>
      </c>
      <c r="B121" s="277" t="s">
        <v>47</v>
      </c>
      <c r="C121" s="243" t="s">
        <v>47</v>
      </c>
      <c r="D121" s="277" t="s">
        <v>48</v>
      </c>
      <c r="E121" s="243" t="s">
        <v>1686</v>
      </c>
      <c r="F121" s="243" t="s">
        <v>49</v>
      </c>
      <c r="G121" s="243" t="s">
        <v>50</v>
      </c>
      <c r="H121" s="279" t="s">
        <v>1687</v>
      </c>
      <c r="I121" s="280" t="s">
        <v>457</v>
      </c>
      <c r="J121" s="281" t="s">
        <v>458</v>
      </c>
      <c r="K121" s="277" t="s">
        <v>448</v>
      </c>
      <c r="L121" s="159" t="s">
        <v>459</v>
      </c>
      <c r="M121" s="250">
        <v>39649</v>
      </c>
      <c r="N121" s="250">
        <v>41639</v>
      </c>
      <c r="O121" s="250">
        <v>39649</v>
      </c>
      <c r="P121" s="243" t="str">
        <f>VLOOKUP(J121,'MDS firmware upgrade'!A:F,5,0)</f>
        <v>5.2(1)</v>
      </c>
      <c r="Q121" s="243" t="str">
        <f>VLOOKUP(J121,'MDS firmware upgrade'!A:F,6,0)</f>
        <v>5.2(8d)</v>
      </c>
      <c r="R121" s="243"/>
      <c r="S121" s="219">
        <v>43220</v>
      </c>
      <c r="T121" s="216" t="s">
        <v>968</v>
      </c>
      <c r="U121" s="243" t="s">
        <v>422</v>
      </c>
      <c r="V121" s="243" t="s">
        <v>41</v>
      </c>
      <c r="W121" s="243" t="s">
        <v>1078</v>
      </c>
      <c r="X121" s="243" t="s">
        <v>1101</v>
      </c>
      <c r="Y121" s="243" t="s">
        <v>1090</v>
      </c>
      <c r="Z121" s="282" t="s">
        <v>1103</v>
      </c>
      <c r="AA121" s="243" t="s">
        <v>41</v>
      </c>
      <c r="AB121" s="283" t="s">
        <v>427</v>
      </c>
      <c r="AC121" s="283" t="s">
        <v>44</v>
      </c>
      <c r="AD121" s="283" t="s">
        <v>44</v>
      </c>
      <c r="AE121" s="283" t="s">
        <v>44</v>
      </c>
      <c r="AF121" s="283" t="s">
        <v>44</v>
      </c>
      <c r="AG121" s="283" t="s">
        <v>44</v>
      </c>
      <c r="AH121" s="283" t="s">
        <v>44</v>
      </c>
      <c r="AI121" s="283" t="s">
        <v>44</v>
      </c>
      <c r="AJ121" s="283" t="s">
        <v>44</v>
      </c>
      <c r="AK121" s="283" t="s">
        <v>44</v>
      </c>
      <c r="AL121" s="283" t="s">
        <v>44</v>
      </c>
      <c r="AM121" s="283" t="s">
        <v>44</v>
      </c>
      <c r="AN121" s="243" t="s">
        <v>44</v>
      </c>
      <c r="AO121" s="243" t="s">
        <v>44</v>
      </c>
      <c r="AP121" s="284">
        <v>120</v>
      </c>
      <c r="AQ121" s="284"/>
      <c r="AR121" s="284">
        <v>3</v>
      </c>
      <c r="AS121" s="284"/>
      <c r="AT121" s="284">
        <v>1</v>
      </c>
      <c r="AU121" s="285"/>
      <c r="AV121" s="221" t="s">
        <v>45</v>
      </c>
      <c r="AW121" s="221" t="s">
        <v>46</v>
      </c>
      <c r="AX121" s="221" t="s">
        <v>45</v>
      </c>
      <c r="AY121" s="216" t="s">
        <v>44</v>
      </c>
      <c r="AZ121" s="226" t="s">
        <v>1984</v>
      </c>
      <c r="BA121" s="227"/>
      <c r="BB121" s="227"/>
      <c r="BC121" s="218" t="str">
        <f>VLOOKUP(J121,ESRS!A:E,1,0)</f>
        <v>FOX1147GMAA</v>
      </c>
      <c r="BD121" s="218" t="s">
        <v>45</v>
      </c>
    </row>
    <row r="122" spans="1:56">
      <c r="A122" s="214" t="s">
        <v>461</v>
      </c>
      <c r="B122" s="277" t="s">
        <v>47</v>
      </c>
      <c r="C122" s="243" t="s">
        <v>47</v>
      </c>
      <c r="D122" s="277" t="s">
        <v>48</v>
      </c>
      <c r="E122" s="243" t="s">
        <v>1686</v>
      </c>
      <c r="F122" s="243" t="s">
        <v>49</v>
      </c>
      <c r="G122" s="243" t="s">
        <v>50</v>
      </c>
      <c r="H122" s="279" t="s">
        <v>1687</v>
      </c>
      <c r="I122" s="280" t="s">
        <v>460</v>
      </c>
      <c r="J122" s="281" t="s">
        <v>461</v>
      </c>
      <c r="K122" s="277" t="s">
        <v>462</v>
      </c>
      <c r="L122" s="159" t="s">
        <v>463</v>
      </c>
      <c r="M122" s="250">
        <v>40745.958333333336</v>
      </c>
      <c r="N122" s="250">
        <v>42205</v>
      </c>
      <c r="O122" s="250">
        <v>40745.958333333336</v>
      </c>
      <c r="P122" s="243" t="str">
        <f>VLOOKUP(J122,'MDS firmware upgrade'!A:F,5,0)</f>
        <v>5.2(1)</v>
      </c>
      <c r="Q122" s="243" t="str">
        <f>VLOOKUP(J122,'MDS firmware upgrade'!A:F,6,0)</f>
        <v>5.2(8d)</v>
      </c>
      <c r="R122" s="243"/>
      <c r="S122" s="219">
        <v>43220</v>
      </c>
      <c r="T122" s="216" t="s">
        <v>968</v>
      </c>
      <c r="U122" s="243" t="s">
        <v>422</v>
      </c>
      <c r="V122" s="243" t="s">
        <v>41</v>
      </c>
      <c r="W122" s="243" t="s">
        <v>1078</v>
      </c>
      <c r="X122" s="243" t="s">
        <v>1101</v>
      </c>
      <c r="Y122" s="243" t="s">
        <v>1090</v>
      </c>
      <c r="Z122" s="282" t="s">
        <v>1103</v>
      </c>
      <c r="AA122" s="243" t="s">
        <v>41</v>
      </c>
      <c r="AB122" s="283" t="s">
        <v>427</v>
      </c>
      <c r="AC122" s="283" t="s">
        <v>44</v>
      </c>
      <c r="AD122" s="283" t="s">
        <v>44</v>
      </c>
      <c r="AE122" s="283" t="s">
        <v>44</v>
      </c>
      <c r="AF122" s="283" t="s">
        <v>44</v>
      </c>
      <c r="AG122" s="283" t="s">
        <v>44</v>
      </c>
      <c r="AH122" s="283" t="s">
        <v>44</v>
      </c>
      <c r="AI122" s="283" t="s">
        <v>44</v>
      </c>
      <c r="AJ122" s="283" t="s">
        <v>44</v>
      </c>
      <c r="AK122" s="283" t="s">
        <v>44</v>
      </c>
      <c r="AL122" s="283" t="s">
        <v>44</v>
      </c>
      <c r="AM122" s="283" t="s">
        <v>44</v>
      </c>
      <c r="AN122" s="243" t="s">
        <v>44</v>
      </c>
      <c r="AO122" s="243" t="s">
        <v>44</v>
      </c>
      <c r="AP122" s="284">
        <v>312</v>
      </c>
      <c r="AQ122" s="284"/>
      <c r="AR122" s="284">
        <v>9</v>
      </c>
      <c r="AS122" s="284"/>
      <c r="AT122" s="284">
        <v>2</v>
      </c>
      <c r="AU122" s="285"/>
      <c r="AV122" s="221" t="s">
        <v>45</v>
      </c>
      <c r="AW122" s="221" t="s">
        <v>46</v>
      </c>
      <c r="AX122" s="221" t="s">
        <v>45</v>
      </c>
      <c r="AY122" s="216" t="s">
        <v>44</v>
      </c>
      <c r="AZ122" s="226" t="s">
        <v>1984</v>
      </c>
      <c r="BA122" s="227"/>
      <c r="BB122" s="227"/>
      <c r="BC122" s="218" t="str">
        <f>VLOOKUP(J122,ESRS!A:E,1,0)</f>
        <v>FOX1448GFSJ</v>
      </c>
      <c r="BD122" s="218" t="s">
        <v>45</v>
      </c>
    </row>
    <row r="123" spans="1:56">
      <c r="A123" s="214" t="s">
        <v>465</v>
      </c>
      <c r="B123" s="277" t="s">
        <v>47</v>
      </c>
      <c r="C123" s="243" t="s">
        <v>47</v>
      </c>
      <c r="D123" s="277" t="s">
        <v>48</v>
      </c>
      <c r="E123" s="243" t="s">
        <v>1686</v>
      </c>
      <c r="F123" s="243" t="s">
        <v>49</v>
      </c>
      <c r="G123" s="243" t="s">
        <v>50</v>
      </c>
      <c r="H123" s="279" t="s">
        <v>1687</v>
      </c>
      <c r="I123" s="280" t="s">
        <v>464</v>
      </c>
      <c r="J123" s="281" t="s">
        <v>1474</v>
      </c>
      <c r="K123" s="277" t="s">
        <v>466</v>
      </c>
      <c r="L123" s="159" t="s">
        <v>467</v>
      </c>
      <c r="M123" s="250">
        <v>41103</v>
      </c>
      <c r="N123" s="250">
        <v>42633</v>
      </c>
      <c r="O123" s="250">
        <v>41103</v>
      </c>
      <c r="P123" s="243" t="str">
        <f>VLOOKUP(J123,'MDS firmware upgrade'!A:F,5,0)</f>
        <v>5.2(1)</v>
      </c>
      <c r="Q123" s="243" t="str">
        <f>VLOOKUP(J123,'MDS firmware upgrade'!A:F,6,0)</f>
        <v>5.2(8d)</v>
      </c>
      <c r="R123" s="243"/>
      <c r="S123" s="219">
        <v>43220</v>
      </c>
      <c r="T123" s="216" t="s">
        <v>968</v>
      </c>
      <c r="U123" s="243" t="s">
        <v>422</v>
      </c>
      <c r="V123" s="243" t="s">
        <v>41</v>
      </c>
      <c r="W123" s="243" t="s">
        <v>1078</v>
      </c>
      <c r="X123" s="243" t="s">
        <v>1101</v>
      </c>
      <c r="Y123" s="243" t="s">
        <v>1090</v>
      </c>
      <c r="Z123" s="282" t="s">
        <v>1103</v>
      </c>
      <c r="AA123" s="243" t="s">
        <v>41</v>
      </c>
      <c r="AB123" s="283" t="s">
        <v>427</v>
      </c>
      <c r="AC123" s="283" t="s">
        <v>44</v>
      </c>
      <c r="AD123" s="283" t="s">
        <v>44</v>
      </c>
      <c r="AE123" s="283" t="s">
        <v>44</v>
      </c>
      <c r="AF123" s="283" t="s">
        <v>44</v>
      </c>
      <c r="AG123" s="283" t="s">
        <v>44</v>
      </c>
      <c r="AH123" s="283" t="s">
        <v>44</v>
      </c>
      <c r="AI123" s="283" t="s">
        <v>44</v>
      </c>
      <c r="AJ123" s="283" t="s">
        <v>44</v>
      </c>
      <c r="AK123" s="283" t="s">
        <v>44</v>
      </c>
      <c r="AL123" s="283" t="s">
        <v>44</v>
      </c>
      <c r="AM123" s="283" t="s">
        <v>44</v>
      </c>
      <c r="AN123" s="243" t="s">
        <v>44</v>
      </c>
      <c r="AO123" s="243" t="s">
        <v>44</v>
      </c>
      <c r="AP123" s="284">
        <v>240</v>
      </c>
      <c r="AQ123" s="284"/>
      <c r="AR123" s="284">
        <v>10</v>
      </c>
      <c r="AS123" s="284"/>
      <c r="AT123" s="284"/>
      <c r="AU123" s="285"/>
      <c r="AV123" s="221" t="s">
        <v>45</v>
      </c>
      <c r="AW123" s="221" t="s">
        <v>46</v>
      </c>
      <c r="AX123" s="221" t="s">
        <v>45</v>
      </c>
      <c r="AY123" s="216" t="s">
        <v>44</v>
      </c>
      <c r="AZ123" s="226" t="s">
        <v>1984</v>
      </c>
      <c r="BA123" s="227"/>
      <c r="BB123" s="227"/>
      <c r="BC123" s="218" t="str">
        <f>VLOOKUP(J123,ESRS!A:E,1,0)</f>
        <v>FOX1549G4GA</v>
      </c>
      <c r="BD123" s="218" t="s">
        <v>45</v>
      </c>
    </row>
    <row r="124" spans="1:56">
      <c r="A124" s="214" t="s">
        <v>469</v>
      </c>
      <c r="B124" s="277" t="s">
        <v>47</v>
      </c>
      <c r="C124" s="243" t="s">
        <v>47</v>
      </c>
      <c r="D124" s="277" t="s">
        <v>48</v>
      </c>
      <c r="E124" s="243" t="s">
        <v>1686</v>
      </c>
      <c r="F124" s="243" t="s">
        <v>49</v>
      </c>
      <c r="G124" s="243" t="s">
        <v>50</v>
      </c>
      <c r="H124" s="279" t="s">
        <v>1687</v>
      </c>
      <c r="I124" s="280" t="s">
        <v>468</v>
      </c>
      <c r="J124" s="281" t="s">
        <v>469</v>
      </c>
      <c r="K124" s="277" t="s">
        <v>470</v>
      </c>
      <c r="L124" s="159" t="s">
        <v>471</v>
      </c>
      <c r="M124" s="250">
        <v>41405.958333333336</v>
      </c>
      <c r="N124" s="250">
        <v>42973</v>
      </c>
      <c r="O124" s="250">
        <v>41405.958333333336</v>
      </c>
      <c r="P124" s="243" t="str">
        <f>VLOOKUP(J124,'MDS firmware upgrade'!A:F,5,0)</f>
        <v>5.2(1)</v>
      </c>
      <c r="Q124" s="243" t="str">
        <f>VLOOKUP(J124,'MDS firmware upgrade'!A:F,6,0)</f>
        <v>5.2(8d)</v>
      </c>
      <c r="R124" s="243"/>
      <c r="S124" s="219">
        <v>43220</v>
      </c>
      <c r="T124" s="216" t="s">
        <v>968</v>
      </c>
      <c r="U124" s="243" t="s">
        <v>422</v>
      </c>
      <c r="V124" s="243" t="s">
        <v>41</v>
      </c>
      <c r="W124" s="243" t="s">
        <v>1078</v>
      </c>
      <c r="X124" s="243" t="s">
        <v>1101</v>
      </c>
      <c r="Y124" s="243" t="s">
        <v>1090</v>
      </c>
      <c r="Z124" s="282" t="s">
        <v>1103</v>
      </c>
      <c r="AA124" s="243" t="s">
        <v>41</v>
      </c>
      <c r="AB124" s="283" t="s">
        <v>427</v>
      </c>
      <c r="AC124" s="283" t="s">
        <v>44</v>
      </c>
      <c r="AD124" s="283" t="s">
        <v>44</v>
      </c>
      <c r="AE124" s="283" t="s">
        <v>44</v>
      </c>
      <c r="AF124" s="283" t="s">
        <v>44</v>
      </c>
      <c r="AG124" s="283" t="s">
        <v>44</v>
      </c>
      <c r="AH124" s="283" t="s">
        <v>44</v>
      </c>
      <c r="AI124" s="283" t="s">
        <v>44</v>
      </c>
      <c r="AJ124" s="283" t="s">
        <v>44</v>
      </c>
      <c r="AK124" s="283" t="s">
        <v>44</v>
      </c>
      <c r="AL124" s="283" t="s">
        <v>44</v>
      </c>
      <c r="AM124" s="283" t="s">
        <v>44</v>
      </c>
      <c r="AN124" s="243" t="s">
        <v>44</v>
      </c>
      <c r="AO124" s="243" t="s">
        <v>44</v>
      </c>
      <c r="AP124" s="284">
        <v>192</v>
      </c>
      <c r="AQ124" s="284"/>
      <c r="AR124" s="284"/>
      <c r="AS124" s="284">
        <v>6</v>
      </c>
      <c r="AT124" s="284"/>
      <c r="AU124" s="285"/>
      <c r="AV124" s="221" t="s">
        <v>45</v>
      </c>
      <c r="AW124" s="221" t="s">
        <v>46</v>
      </c>
      <c r="AX124" s="221" t="s">
        <v>45</v>
      </c>
      <c r="AY124" s="216" t="s">
        <v>44</v>
      </c>
      <c r="AZ124" s="226" t="s">
        <v>1984</v>
      </c>
      <c r="BA124" s="227"/>
      <c r="BB124" s="227"/>
      <c r="BC124" s="218" t="str">
        <f>VLOOKUP(J124,ESRS!A:E,1,0)</f>
        <v>FOX1645Q08M</v>
      </c>
      <c r="BD124" s="253" t="s">
        <v>45</v>
      </c>
    </row>
    <row r="125" spans="1:56">
      <c r="A125" s="214" t="s">
        <v>473</v>
      </c>
      <c r="B125" s="277" t="s">
        <v>47</v>
      </c>
      <c r="C125" s="243" t="s">
        <v>47</v>
      </c>
      <c r="D125" s="277" t="s">
        <v>48</v>
      </c>
      <c r="E125" s="243" t="s">
        <v>1686</v>
      </c>
      <c r="F125" s="243" t="s">
        <v>49</v>
      </c>
      <c r="G125" s="243" t="s">
        <v>50</v>
      </c>
      <c r="H125" s="279" t="s">
        <v>1687</v>
      </c>
      <c r="I125" s="280" t="s">
        <v>472</v>
      </c>
      <c r="J125" s="281" t="s">
        <v>473</v>
      </c>
      <c r="K125" s="277" t="s">
        <v>462</v>
      </c>
      <c r="L125" s="159" t="s">
        <v>474</v>
      </c>
      <c r="M125" s="250">
        <v>40614.791666666664</v>
      </c>
      <c r="N125" s="250">
        <v>42074</v>
      </c>
      <c r="O125" s="250">
        <v>40614.791666666664</v>
      </c>
      <c r="P125" s="243" t="str">
        <f>VLOOKUP(J125,'MDS firmware upgrade'!A:F,5,0)</f>
        <v>5.2(1)</v>
      </c>
      <c r="Q125" s="243" t="str">
        <f>VLOOKUP(J125,'MDS firmware upgrade'!A:F,6,0)</f>
        <v>5.2(8d)</v>
      </c>
      <c r="R125" s="243"/>
      <c r="S125" s="219">
        <v>43220</v>
      </c>
      <c r="T125" s="216" t="s">
        <v>968</v>
      </c>
      <c r="U125" s="243" t="s">
        <v>422</v>
      </c>
      <c r="V125" s="243" t="s">
        <v>41</v>
      </c>
      <c r="W125" s="243" t="s">
        <v>1078</v>
      </c>
      <c r="X125" s="243" t="s">
        <v>1101</v>
      </c>
      <c r="Y125" s="243" t="s">
        <v>1090</v>
      </c>
      <c r="Z125" s="282" t="s">
        <v>1103</v>
      </c>
      <c r="AA125" s="243" t="s">
        <v>41</v>
      </c>
      <c r="AB125" s="283" t="s">
        <v>427</v>
      </c>
      <c r="AC125" s="283" t="s">
        <v>44</v>
      </c>
      <c r="AD125" s="283" t="s">
        <v>44</v>
      </c>
      <c r="AE125" s="283" t="s">
        <v>44</v>
      </c>
      <c r="AF125" s="283" t="s">
        <v>44</v>
      </c>
      <c r="AG125" s="283" t="s">
        <v>44</v>
      </c>
      <c r="AH125" s="283" t="s">
        <v>44</v>
      </c>
      <c r="AI125" s="283" t="s">
        <v>44</v>
      </c>
      <c r="AJ125" s="283" t="s">
        <v>44</v>
      </c>
      <c r="AK125" s="283" t="s">
        <v>44</v>
      </c>
      <c r="AL125" s="283" t="s">
        <v>44</v>
      </c>
      <c r="AM125" s="283" t="s">
        <v>44</v>
      </c>
      <c r="AN125" s="243" t="s">
        <v>44</v>
      </c>
      <c r="AO125" s="243" t="s">
        <v>44</v>
      </c>
      <c r="AP125" s="284">
        <v>240</v>
      </c>
      <c r="AQ125" s="284"/>
      <c r="AR125" s="284">
        <v>4</v>
      </c>
      <c r="AS125" s="284"/>
      <c r="AT125" s="284">
        <v>3</v>
      </c>
      <c r="AU125" s="285"/>
      <c r="AV125" s="221" t="s">
        <v>45</v>
      </c>
      <c r="AW125" s="221" t="s">
        <v>46</v>
      </c>
      <c r="AX125" s="221" t="s">
        <v>45</v>
      </c>
      <c r="AY125" s="216" t="s">
        <v>44</v>
      </c>
      <c r="AZ125" s="226" t="s">
        <v>1984</v>
      </c>
      <c r="BA125" s="227"/>
      <c r="BB125" s="227"/>
      <c r="BC125" s="218" t="str">
        <f>VLOOKUP(J125,ESRS!A:E,1,0)</f>
        <v>FOX1443GRLZ</v>
      </c>
      <c r="BD125" s="218" t="s">
        <v>45</v>
      </c>
    </row>
    <row r="126" spans="1:56">
      <c r="A126" s="214" t="s">
        <v>476</v>
      </c>
      <c r="B126" s="277" t="s">
        <v>47</v>
      </c>
      <c r="C126" s="243" t="s">
        <v>47</v>
      </c>
      <c r="D126" s="277" t="s">
        <v>48</v>
      </c>
      <c r="E126" s="243" t="s">
        <v>1686</v>
      </c>
      <c r="F126" s="243" t="s">
        <v>49</v>
      </c>
      <c r="G126" s="243" t="s">
        <v>50</v>
      </c>
      <c r="H126" s="279" t="s">
        <v>1687</v>
      </c>
      <c r="I126" s="280" t="s">
        <v>475</v>
      </c>
      <c r="J126" s="281" t="s">
        <v>476</v>
      </c>
      <c r="K126" s="277" t="s">
        <v>477</v>
      </c>
      <c r="L126" s="159" t="s">
        <v>478</v>
      </c>
      <c r="M126" s="250">
        <v>40736</v>
      </c>
      <c r="N126" s="250">
        <v>42196</v>
      </c>
      <c r="O126" s="250">
        <v>40736</v>
      </c>
      <c r="P126" s="243" t="str">
        <f>VLOOKUP(J126,'MDS firmware upgrade'!A:F,5,0)</f>
        <v>5.2(1)</v>
      </c>
      <c r="Q126" s="243" t="str">
        <f>VLOOKUP(J126,'MDS firmware upgrade'!A:F,6,0)</f>
        <v>5.2(8d)</v>
      </c>
      <c r="R126" s="243"/>
      <c r="S126" s="219">
        <v>43220</v>
      </c>
      <c r="T126" s="216" t="s">
        <v>968</v>
      </c>
      <c r="U126" s="243" t="s">
        <v>422</v>
      </c>
      <c r="V126" s="243" t="s">
        <v>41</v>
      </c>
      <c r="W126" s="243" t="s">
        <v>1078</v>
      </c>
      <c r="X126" s="243" t="s">
        <v>1101</v>
      </c>
      <c r="Y126" s="243" t="s">
        <v>1090</v>
      </c>
      <c r="Z126" s="282" t="s">
        <v>1103</v>
      </c>
      <c r="AA126" s="243" t="s">
        <v>41</v>
      </c>
      <c r="AB126" s="283" t="s">
        <v>427</v>
      </c>
      <c r="AC126" s="283" t="s">
        <v>44</v>
      </c>
      <c r="AD126" s="283" t="s">
        <v>44</v>
      </c>
      <c r="AE126" s="283" t="s">
        <v>44</v>
      </c>
      <c r="AF126" s="283" t="s">
        <v>44</v>
      </c>
      <c r="AG126" s="283" t="s">
        <v>44</v>
      </c>
      <c r="AH126" s="283" t="s">
        <v>44</v>
      </c>
      <c r="AI126" s="283" t="s">
        <v>44</v>
      </c>
      <c r="AJ126" s="283" t="s">
        <v>44</v>
      </c>
      <c r="AK126" s="283" t="s">
        <v>44</v>
      </c>
      <c r="AL126" s="283" t="s">
        <v>44</v>
      </c>
      <c r="AM126" s="283" t="s">
        <v>44</v>
      </c>
      <c r="AN126" s="243" t="s">
        <v>44</v>
      </c>
      <c r="AO126" s="243" t="s">
        <v>44</v>
      </c>
      <c r="AP126" s="284">
        <v>408</v>
      </c>
      <c r="AQ126" s="284"/>
      <c r="AR126" s="284">
        <v>3</v>
      </c>
      <c r="AS126" s="284"/>
      <c r="AT126" s="284">
        <v>7</v>
      </c>
      <c r="AU126" s="285"/>
      <c r="AV126" s="221" t="s">
        <v>45</v>
      </c>
      <c r="AW126" s="221" t="s">
        <v>46</v>
      </c>
      <c r="AX126" s="221" t="s">
        <v>45</v>
      </c>
      <c r="AY126" s="216" t="s">
        <v>44</v>
      </c>
      <c r="AZ126" s="226" t="s">
        <v>1984</v>
      </c>
      <c r="BA126" s="227"/>
      <c r="BB126" s="227"/>
      <c r="BC126" s="218" t="str">
        <f>VLOOKUP(J126,ESRS!A:E,1,0)</f>
        <v>FOX1516GHCF</v>
      </c>
      <c r="BD126" s="218" t="s">
        <v>45</v>
      </c>
    </row>
    <row r="127" spans="1:56">
      <c r="A127" s="214" t="s">
        <v>480</v>
      </c>
      <c r="B127" s="277" t="s">
        <v>47</v>
      </c>
      <c r="C127" s="243" t="s">
        <v>47</v>
      </c>
      <c r="D127" s="277" t="s">
        <v>48</v>
      </c>
      <c r="E127" s="243" t="s">
        <v>1686</v>
      </c>
      <c r="F127" s="243" t="s">
        <v>49</v>
      </c>
      <c r="G127" s="243" t="s">
        <v>50</v>
      </c>
      <c r="H127" s="279" t="s">
        <v>1687</v>
      </c>
      <c r="I127" s="280" t="s">
        <v>479</v>
      </c>
      <c r="J127" s="281" t="s">
        <v>480</v>
      </c>
      <c r="K127" s="277" t="s">
        <v>477</v>
      </c>
      <c r="L127" s="159" t="s">
        <v>481</v>
      </c>
      <c r="M127" s="250">
        <v>40736</v>
      </c>
      <c r="N127" s="250">
        <v>42196</v>
      </c>
      <c r="O127" s="250">
        <v>40736</v>
      </c>
      <c r="P127" s="243" t="str">
        <f>VLOOKUP(J127,'MDS firmware upgrade'!A:F,5,0)</f>
        <v>5.2(1)</v>
      </c>
      <c r="Q127" s="243" t="str">
        <f>VLOOKUP(J127,'MDS firmware upgrade'!A:F,6,0)</f>
        <v>5.2(8d)</v>
      </c>
      <c r="R127" s="243"/>
      <c r="S127" s="219">
        <v>43220</v>
      </c>
      <c r="T127" s="216" t="s">
        <v>968</v>
      </c>
      <c r="U127" s="243" t="s">
        <v>422</v>
      </c>
      <c r="V127" s="243" t="s">
        <v>41</v>
      </c>
      <c r="W127" s="243" t="s">
        <v>1078</v>
      </c>
      <c r="X127" s="243" t="s">
        <v>1101</v>
      </c>
      <c r="Y127" s="243" t="s">
        <v>1090</v>
      </c>
      <c r="Z127" s="282" t="s">
        <v>1103</v>
      </c>
      <c r="AA127" s="243" t="s">
        <v>41</v>
      </c>
      <c r="AB127" s="283" t="s">
        <v>427</v>
      </c>
      <c r="AC127" s="283" t="s">
        <v>44</v>
      </c>
      <c r="AD127" s="283" t="s">
        <v>44</v>
      </c>
      <c r="AE127" s="283" t="s">
        <v>44</v>
      </c>
      <c r="AF127" s="283" t="s">
        <v>44</v>
      </c>
      <c r="AG127" s="283" t="s">
        <v>44</v>
      </c>
      <c r="AH127" s="283" t="s">
        <v>44</v>
      </c>
      <c r="AI127" s="283" t="s">
        <v>44</v>
      </c>
      <c r="AJ127" s="283" t="s">
        <v>44</v>
      </c>
      <c r="AK127" s="283" t="s">
        <v>44</v>
      </c>
      <c r="AL127" s="283" t="s">
        <v>44</v>
      </c>
      <c r="AM127" s="283" t="s">
        <v>44</v>
      </c>
      <c r="AN127" s="243" t="s">
        <v>44</v>
      </c>
      <c r="AO127" s="243" t="s">
        <v>44</v>
      </c>
      <c r="AP127" s="284">
        <v>480</v>
      </c>
      <c r="AQ127" s="284"/>
      <c r="AR127" s="284"/>
      <c r="AS127" s="284"/>
      <c r="AT127" s="284">
        <v>10</v>
      </c>
      <c r="AU127" s="285"/>
      <c r="AV127" s="221" t="s">
        <v>45</v>
      </c>
      <c r="AW127" s="221" t="s">
        <v>46</v>
      </c>
      <c r="AX127" s="221" t="s">
        <v>45</v>
      </c>
      <c r="AY127" s="216" t="s">
        <v>44</v>
      </c>
      <c r="AZ127" s="226" t="s">
        <v>1984</v>
      </c>
      <c r="BA127" s="227"/>
      <c r="BB127" s="227"/>
      <c r="BC127" s="218" t="str">
        <f>VLOOKUP(J127,ESRS!A:E,1,0)</f>
        <v>FOX1517GC5J</v>
      </c>
      <c r="BD127" s="218" t="s">
        <v>45</v>
      </c>
    </row>
    <row r="128" spans="1:56">
      <c r="A128" s="214" t="s">
        <v>483</v>
      </c>
      <c r="B128" s="277" t="s">
        <v>47</v>
      </c>
      <c r="C128" s="243" t="s">
        <v>47</v>
      </c>
      <c r="D128" s="277" t="s">
        <v>48</v>
      </c>
      <c r="E128" s="243" t="s">
        <v>1686</v>
      </c>
      <c r="F128" s="243" t="s">
        <v>49</v>
      </c>
      <c r="G128" s="243" t="s">
        <v>50</v>
      </c>
      <c r="H128" s="279" t="s">
        <v>1687</v>
      </c>
      <c r="I128" s="280" t="s">
        <v>482</v>
      </c>
      <c r="J128" s="281" t="s">
        <v>483</v>
      </c>
      <c r="K128" s="277" t="s">
        <v>484</v>
      </c>
      <c r="L128" s="159" t="s">
        <v>485</v>
      </c>
      <c r="M128" s="250">
        <v>39649</v>
      </c>
      <c r="N128" s="250">
        <v>41639</v>
      </c>
      <c r="O128" s="250">
        <v>39649</v>
      </c>
      <c r="P128" s="243" t="str">
        <f>VLOOKUP(J128,'MDS firmware upgrade'!A:F,5,0)</f>
        <v>5.2(1)</v>
      </c>
      <c r="Q128" s="243" t="str">
        <f>VLOOKUP(J128,'MDS firmware upgrade'!A:F,6,0)</f>
        <v>5.2(8d)</v>
      </c>
      <c r="R128" s="243"/>
      <c r="S128" s="219">
        <v>43220</v>
      </c>
      <c r="T128" s="216" t="s">
        <v>968</v>
      </c>
      <c r="U128" s="243" t="s">
        <v>422</v>
      </c>
      <c r="V128" s="243" t="s">
        <v>41</v>
      </c>
      <c r="W128" s="243" t="s">
        <v>1078</v>
      </c>
      <c r="X128" s="243" t="s">
        <v>1101</v>
      </c>
      <c r="Y128" s="243" t="s">
        <v>1090</v>
      </c>
      <c r="Z128" s="282" t="s">
        <v>1103</v>
      </c>
      <c r="AA128" s="243" t="s">
        <v>41</v>
      </c>
      <c r="AB128" s="283" t="s">
        <v>427</v>
      </c>
      <c r="AC128" s="283" t="s">
        <v>44</v>
      </c>
      <c r="AD128" s="283" t="s">
        <v>44</v>
      </c>
      <c r="AE128" s="283" t="s">
        <v>44</v>
      </c>
      <c r="AF128" s="283" t="s">
        <v>44</v>
      </c>
      <c r="AG128" s="283" t="s">
        <v>44</v>
      </c>
      <c r="AH128" s="283" t="s">
        <v>44</v>
      </c>
      <c r="AI128" s="283" t="s">
        <v>44</v>
      </c>
      <c r="AJ128" s="283" t="s">
        <v>44</v>
      </c>
      <c r="AK128" s="283" t="s">
        <v>44</v>
      </c>
      <c r="AL128" s="283" t="s">
        <v>44</v>
      </c>
      <c r="AM128" s="283" t="s">
        <v>44</v>
      </c>
      <c r="AN128" s="243" t="s">
        <v>44</v>
      </c>
      <c r="AO128" s="243" t="s">
        <v>44</v>
      </c>
      <c r="AP128" s="284">
        <v>240</v>
      </c>
      <c r="AQ128" s="284"/>
      <c r="AR128" s="284">
        <v>8</v>
      </c>
      <c r="AS128" s="284"/>
      <c r="AT128" s="284">
        <v>1</v>
      </c>
      <c r="AU128" s="285"/>
      <c r="AV128" s="221" t="s">
        <v>45</v>
      </c>
      <c r="AW128" s="221" t="s">
        <v>46</v>
      </c>
      <c r="AX128" s="221" t="s">
        <v>45</v>
      </c>
      <c r="AY128" s="216" t="s">
        <v>44</v>
      </c>
      <c r="AZ128" s="226" t="s">
        <v>1984</v>
      </c>
      <c r="BA128" s="227"/>
      <c r="BB128" s="227"/>
      <c r="BC128" s="218" t="str">
        <f>VLOOKUP(J128,ESRS!A:E,1,0)</f>
        <v>FOX1149H2N5</v>
      </c>
      <c r="BD128" s="218" t="s">
        <v>45</v>
      </c>
    </row>
    <row r="129" spans="1:56">
      <c r="A129" s="214" t="s">
        <v>487</v>
      </c>
      <c r="B129" s="277" t="s">
        <v>47</v>
      </c>
      <c r="C129" s="243" t="s">
        <v>47</v>
      </c>
      <c r="D129" s="277" t="s">
        <v>48</v>
      </c>
      <c r="E129" s="243" t="s">
        <v>1686</v>
      </c>
      <c r="F129" s="243" t="s">
        <v>49</v>
      </c>
      <c r="G129" s="243" t="s">
        <v>50</v>
      </c>
      <c r="H129" s="279" t="s">
        <v>1687</v>
      </c>
      <c r="I129" s="280" t="s">
        <v>486</v>
      </c>
      <c r="J129" s="281" t="s">
        <v>487</v>
      </c>
      <c r="K129" s="277" t="s">
        <v>488</v>
      </c>
      <c r="L129" s="159" t="s">
        <v>489</v>
      </c>
      <c r="M129" s="250">
        <v>39649</v>
      </c>
      <c r="N129" s="250">
        <v>41639</v>
      </c>
      <c r="O129" s="250">
        <v>39649</v>
      </c>
      <c r="P129" s="243" t="str">
        <f>VLOOKUP(J129,'MDS firmware upgrade'!A:F,5,0)</f>
        <v>5.2(1)</v>
      </c>
      <c r="Q129" s="243" t="str">
        <f>VLOOKUP(J129,'MDS firmware upgrade'!A:F,6,0)</f>
        <v>5.2(8d)</v>
      </c>
      <c r="R129" s="243"/>
      <c r="S129" s="219">
        <v>43220</v>
      </c>
      <c r="T129" s="216" t="s">
        <v>968</v>
      </c>
      <c r="U129" s="243" t="s">
        <v>422</v>
      </c>
      <c r="V129" s="243" t="s">
        <v>41</v>
      </c>
      <c r="W129" s="243" t="s">
        <v>1078</v>
      </c>
      <c r="X129" s="243" t="s">
        <v>1101</v>
      </c>
      <c r="Y129" s="243" t="s">
        <v>1090</v>
      </c>
      <c r="Z129" s="282" t="s">
        <v>1103</v>
      </c>
      <c r="AA129" s="243" t="s">
        <v>41</v>
      </c>
      <c r="AB129" s="283" t="s">
        <v>427</v>
      </c>
      <c r="AC129" s="283" t="s">
        <v>44</v>
      </c>
      <c r="AD129" s="283" t="s">
        <v>44</v>
      </c>
      <c r="AE129" s="283" t="s">
        <v>44</v>
      </c>
      <c r="AF129" s="283" t="s">
        <v>44</v>
      </c>
      <c r="AG129" s="283" t="s">
        <v>44</v>
      </c>
      <c r="AH129" s="283" t="s">
        <v>44</v>
      </c>
      <c r="AI129" s="283" t="s">
        <v>44</v>
      </c>
      <c r="AJ129" s="283" t="s">
        <v>44</v>
      </c>
      <c r="AK129" s="283" t="s">
        <v>44</v>
      </c>
      <c r="AL129" s="283" t="s">
        <v>44</v>
      </c>
      <c r="AM129" s="283" t="s">
        <v>44</v>
      </c>
      <c r="AN129" s="243" t="s">
        <v>44</v>
      </c>
      <c r="AO129" s="243" t="s">
        <v>44</v>
      </c>
      <c r="AP129" s="284">
        <v>72</v>
      </c>
      <c r="AQ129" s="284"/>
      <c r="AR129" s="284">
        <v>3</v>
      </c>
      <c r="AS129" s="284"/>
      <c r="AT129" s="284"/>
      <c r="AU129" s="285"/>
      <c r="AV129" s="221" t="s">
        <v>45</v>
      </c>
      <c r="AW129" s="221" t="s">
        <v>46</v>
      </c>
      <c r="AX129" s="221" t="s">
        <v>45</v>
      </c>
      <c r="AY129" s="216" t="s">
        <v>44</v>
      </c>
      <c r="AZ129" s="226" t="s">
        <v>1984</v>
      </c>
      <c r="BA129" s="227"/>
      <c r="BB129" s="227"/>
      <c r="BC129" s="218" t="str">
        <f>VLOOKUP(J129,ESRS!A:E,1,0)</f>
        <v>FOX1209GE3Z</v>
      </c>
      <c r="BD129" s="218" t="s">
        <v>45</v>
      </c>
    </row>
    <row r="130" spans="1:56">
      <c r="A130" s="214" t="s">
        <v>491</v>
      </c>
      <c r="B130" s="277" t="s">
        <v>47</v>
      </c>
      <c r="C130" s="243" t="s">
        <v>47</v>
      </c>
      <c r="D130" s="277" t="s">
        <v>48</v>
      </c>
      <c r="E130" s="243" t="s">
        <v>1686</v>
      </c>
      <c r="F130" s="243" t="s">
        <v>49</v>
      </c>
      <c r="G130" s="243" t="s">
        <v>50</v>
      </c>
      <c r="H130" s="279" t="s">
        <v>1687</v>
      </c>
      <c r="I130" s="280" t="s">
        <v>490</v>
      </c>
      <c r="J130" s="281" t="s">
        <v>491</v>
      </c>
      <c r="K130" s="277" t="s">
        <v>488</v>
      </c>
      <c r="L130" s="159" t="s">
        <v>492</v>
      </c>
      <c r="M130" s="250">
        <v>39941.958333333336</v>
      </c>
      <c r="N130" s="250">
        <v>42004</v>
      </c>
      <c r="O130" s="250">
        <v>39941.958333333336</v>
      </c>
      <c r="P130" s="243" t="str">
        <f>VLOOKUP(J130,'MDS firmware upgrade'!A:F,5,0)</f>
        <v>5.2(1)</v>
      </c>
      <c r="Q130" s="243" t="str">
        <f>VLOOKUP(J130,'MDS firmware upgrade'!A:F,6,0)</f>
        <v>5.2(8d)</v>
      </c>
      <c r="R130" s="243"/>
      <c r="S130" s="219">
        <v>43220</v>
      </c>
      <c r="T130" s="216" t="s">
        <v>968</v>
      </c>
      <c r="U130" s="243" t="s">
        <v>422</v>
      </c>
      <c r="V130" s="243" t="s">
        <v>41</v>
      </c>
      <c r="W130" s="243" t="s">
        <v>1078</v>
      </c>
      <c r="X130" s="243" t="s">
        <v>1101</v>
      </c>
      <c r="Y130" s="243" t="s">
        <v>1090</v>
      </c>
      <c r="Z130" s="282" t="s">
        <v>1103</v>
      </c>
      <c r="AA130" s="243" t="s">
        <v>41</v>
      </c>
      <c r="AB130" s="283" t="s">
        <v>427</v>
      </c>
      <c r="AC130" s="283" t="s">
        <v>44</v>
      </c>
      <c r="AD130" s="283" t="s">
        <v>44</v>
      </c>
      <c r="AE130" s="283" t="s">
        <v>44</v>
      </c>
      <c r="AF130" s="283" t="s">
        <v>44</v>
      </c>
      <c r="AG130" s="283" t="s">
        <v>44</v>
      </c>
      <c r="AH130" s="283" t="s">
        <v>44</v>
      </c>
      <c r="AI130" s="283" t="s">
        <v>44</v>
      </c>
      <c r="AJ130" s="283" t="s">
        <v>44</v>
      </c>
      <c r="AK130" s="283" t="s">
        <v>44</v>
      </c>
      <c r="AL130" s="283" t="s">
        <v>44</v>
      </c>
      <c r="AM130" s="283" t="s">
        <v>44</v>
      </c>
      <c r="AN130" s="243" t="s">
        <v>44</v>
      </c>
      <c r="AO130" s="243" t="s">
        <v>44</v>
      </c>
      <c r="AP130" s="284">
        <v>180</v>
      </c>
      <c r="AQ130" s="284">
        <v>10</v>
      </c>
      <c r="AR130" s="284"/>
      <c r="AS130" s="284"/>
      <c r="AT130" s="284"/>
      <c r="AU130" s="285"/>
      <c r="AV130" s="221" t="s">
        <v>45</v>
      </c>
      <c r="AW130" s="221" t="s">
        <v>46</v>
      </c>
      <c r="AX130" s="221" t="s">
        <v>45</v>
      </c>
      <c r="AY130" s="216" t="s">
        <v>44</v>
      </c>
      <c r="AZ130" s="226" t="s">
        <v>1984</v>
      </c>
      <c r="BA130" s="227"/>
      <c r="BB130" s="227"/>
      <c r="BC130" s="218" t="str">
        <f>VLOOKUP(J130,ESRS!A:E,1,0)</f>
        <v>FOX1309HB4D</v>
      </c>
      <c r="BD130" s="218" t="s">
        <v>45</v>
      </c>
    </row>
    <row r="131" spans="1:56">
      <c r="A131" s="214" t="s">
        <v>493</v>
      </c>
      <c r="B131" s="277" t="s">
        <v>47</v>
      </c>
      <c r="C131" s="243" t="s">
        <v>47</v>
      </c>
      <c r="D131" s="277" t="s">
        <v>48</v>
      </c>
      <c r="E131" s="243" t="s">
        <v>1686</v>
      </c>
      <c r="F131" s="243" t="s">
        <v>49</v>
      </c>
      <c r="G131" s="243" t="s">
        <v>50</v>
      </c>
      <c r="H131" s="279" t="s">
        <v>1687</v>
      </c>
      <c r="I131" s="280" t="s">
        <v>1564</v>
      </c>
      <c r="J131" s="281" t="s">
        <v>493</v>
      </c>
      <c r="K131" s="277" t="s">
        <v>484</v>
      </c>
      <c r="L131" s="159" t="s">
        <v>494</v>
      </c>
      <c r="M131" s="250">
        <v>39649</v>
      </c>
      <c r="N131" s="250">
        <v>41639</v>
      </c>
      <c r="O131" s="250">
        <v>39649</v>
      </c>
      <c r="P131" s="243" t="e">
        <f>VLOOKUP(J131,'MDS firmware upgrade'!A:F,5,0)</f>
        <v>#N/A</v>
      </c>
      <c r="Q131" s="243" t="e">
        <f>VLOOKUP(J131,'MDS firmware upgrade'!A:F,6,0)</f>
        <v>#N/A</v>
      </c>
      <c r="R131" s="243"/>
      <c r="S131" s="219">
        <v>43220</v>
      </c>
      <c r="T131" s="199" t="s">
        <v>1979</v>
      </c>
      <c r="U131" s="243" t="s">
        <v>422</v>
      </c>
      <c r="V131" s="243" t="s">
        <v>41</v>
      </c>
      <c r="W131" s="243" t="s">
        <v>1078</v>
      </c>
      <c r="X131" s="243" t="s">
        <v>1101</v>
      </c>
      <c r="Y131" s="243" t="s">
        <v>1090</v>
      </c>
      <c r="Z131" s="282" t="s">
        <v>1103</v>
      </c>
      <c r="AA131" s="243" t="s">
        <v>41</v>
      </c>
      <c r="AB131" s="283" t="s">
        <v>427</v>
      </c>
      <c r="AC131" s="283" t="s">
        <v>44</v>
      </c>
      <c r="AD131" s="283" t="s">
        <v>44</v>
      </c>
      <c r="AE131" s="283" t="s">
        <v>44</v>
      </c>
      <c r="AF131" s="283" t="s">
        <v>44</v>
      </c>
      <c r="AG131" s="283" t="s">
        <v>44</v>
      </c>
      <c r="AH131" s="283" t="s">
        <v>44</v>
      </c>
      <c r="AI131" s="283" t="s">
        <v>44</v>
      </c>
      <c r="AJ131" s="283" t="s">
        <v>44</v>
      </c>
      <c r="AK131" s="283" t="s">
        <v>44</v>
      </c>
      <c r="AL131" s="283" t="s">
        <v>44</v>
      </c>
      <c r="AM131" s="283" t="s">
        <v>44</v>
      </c>
      <c r="AN131" s="243" t="s">
        <v>44</v>
      </c>
      <c r="AO131" s="243" t="s">
        <v>44</v>
      </c>
      <c r="AP131" s="284">
        <v>0</v>
      </c>
      <c r="AQ131" s="284"/>
      <c r="AR131" s="284"/>
      <c r="AS131" s="284"/>
      <c r="AT131" s="284"/>
      <c r="AU131" s="285"/>
      <c r="AV131" s="221" t="s">
        <v>45</v>
      </c>
      <c r="AW131" s="221" t="s">
        <v>46</v>
      </c>
      <c r="AX131" s="221" t="s">
        <v>45</v>
      </c>
      <c r="AY131" s="216" t="s">
        <v>44</v>
      </c>
      <c r="AZ131" s="226" t="s">
        <v>1984</v>
      </c>
      <c r="BA131" s="227"/>
      <c r="BB131" s="227"/>
      <c r="BC131" s="218" t="str">
        <f>VLOOKUP(J131,ESRS!A:E,1,0)</f>
        <v>FOX1149H2MM</v>
      </c>
      <c r="BD131" s="253" t="s">
        <v>45</v>
      </c>
    </row>
    <row r="132" spans="1:56">
      <c r="A132" s="214" t="s">
        <v>496</v>
      </c>
      <c r="B132" s="277" t="s">
        <v>47</v>
      </c>
      <c r="C132" s="243" t="s">
        <v>47</v>
      </c>
      <c r="D132" s="277" t="s">
        <v>48</v>
      </c>
      <c r="E132" s="243" t="s">
        <v>1686</v>
      </c>
      <c r="F132" s="243" t="s">
        <v>49</v>
      </c>
      <c r="G132" s="243" t="s">
        <v>50</v>
      </c>
      <c r="H132" s="279" t="s">
        <v>1687</v>
      </c>
      <c r="I132" s="280" t="s">
        <v>495</v>
      </c>
      <c r="J132" s="281" t="s">
        <v>496</v>
      </c>
      <c r="K132" s="277" t="s">
        <v>498</v>
      </c>
      <c r="L132" s="160" t="s">
        <v>499</v>
      </c>
      <c r="M132" s="250">
        <v>41538.5</v>
      </c>
      <c r="N132" s="250">
        <v>43061</v>
      </c>
      <c r="O132" s="250">
        <v>41538.5</v>
      </c>
      <c r="P132" s="243" t="str">
        <f>VLOOKUP(J132,'MDS firmware upgrade'!A:F,5,0)</f>
        <v>5.2(8b)</v>
      </c>
      <c r="Q132" s="243" t="str">
        <f>VLOOKUP(J132,'MDS firmware upgrade'!A:F,6,0)</f>
        <v>5.2(8d)</v>
      </c>
      <c r="R132" s="243"/>
      <c r="S132" s="219">
        <v>43220</v>
      </c>
      <c r="T132" s="216" t="s">
        <v>968</v>
      </c>
      <c r="U132" s="243" t="s">
        <v>497</v>
      </c>
      <c r="V132" s="243" t="s">
        <v>41</v>
      </c>
      <c r="W132" s="243" t="s">
        <v>1078</v>
      </c>
      <c r="X132" s="243" t="s">
        <v>1101</v>
      </c>
      <c r="Y132" s="243" t="s">
        <v>1090</v>
      </c>
      <c r="Z132" s="282" t="s">
        <v>1103</v>
      </c>
      <c r="AA132" s="243" t="s">
        <v>41</v>
      </c>
      <c r="AB132" s="283" t="s">
        <v>427</v>
      </c>
      <c r="AC132" s="283" t="s">
        <v>44</v>
      </c>
      <c r="AD132" s="283" t="s">
        <v>44</v>
      </c>
      <c r="AE132" s="283" t="s">
        <v>44</v>
      </c>
      <c r="AF132" s="283" t="s">
        <v>44</v>
      </c>
      <c r="AG132" s="283" t="s">
        <v>44</v>
      </c>
      <c r="AH132" s="283" t="s">
        <v>44</v>
      </c>
      <c r="AI132" s="283" t="s">
        <v>44</v>
      </c>
      <c r="AJ132" s="283" t="s">
        <v>44</v>
      </c>
      <c r="AK132" s="283" t="s">
        <v>44</v>
      </c>
      <c r="AL132" s="283" t="s">
        <v>44</v>
      </c>
      <c r="AM132" s="283" t="s">
        <v>44</v>
      </c>
      <c r="AN132" s="243" t="s">
        <v>44</v>
      </c>
      <c r="AO132" s="243" t="s">
        <v>44</v>
      </c>
      <c r="AP132" s="284">
        <v>128</v>
      </c>
      <c r="AQ132" s="284"/>
      <c r="AR132" s="284"/>
      <c r="AS132" s="284">
        <v>4</v>
      </c>
      <c r="AT132" s="284"/>
      <c r="AU132" s="285"/>
      <c r="AV132" s="221" t="s">
        <v>45</v>
      </c>
      <c r="AW132" s="221" t="s">
        <v>46</v>
      </c>
      <c r="AX132" s="221" t="s">
        <v>45</v>
      </c>
      <c r="AY132" s="216" t="s">
        <v>44</v>
      </c>
      <c r="AZ132" s="226" t="s">
        <v>1984</v>
      </c>
      <c r="BA132" s="227"/>
      <c r="BB132" s="227"/>
      <c r="BC132" s="218" t="str">
        <f>VLOOKUP(J132,ESRS!A:E,1,0)</f>
        <v>FOX1726S01E</v>
      </c>
      <c r="BD132" s="218" t="s">
        <v>45</v>
      </c>
    </row>
    <row r="133" spans="1:56">
      <c r="A133" s="214" t="s">
        <v>501</v>
      </c>
      <c r="B133" s="277" t="s">
        <v>47</v>
      </c>
      <c r="C133" s="243" t="s">
        <v>47</v>
      </c>
      <c r="D133" s="277" t="s">
        <v>48</v>
      </c>
      <c r="E133" s="243" t="s">
        <v>1686</v>
      </c>
      <c r="F133" s="243" t="s">
        <v>49</v>
      </c>
      <c r="G133" s="243" t="s">
        <v>50</v>
      </c>
      <c r="H133" s="279" t="s">
        <v>1687</v>
      </c>
      <c r="I133" s="280" t="s">
        <v>500</v>
      </c>
      <c r="J133" s="281" t="s">
        <v>501</v>
      </c>
      <c r="K133" s="277" t="s">
        <v>498</v>
      </c>
      <c r="L133" s="160" t="s">
        <v>502</v>
      </c>
      <c r="M133" s="250">
        <v>41538.5</v>
      </c>
      <c r="N133" s="250">
        <v>43061</v>
      </c>
      <c r="O133" s="250">
        <v>41538.5</v>
      </c>
      <c r="P133" s="243" t="str">
        <f>VLOOKUP(J133,'MDS firmware upgrade'!A:F,5,0)</f>
        <v>5.2(8b)</v>
      </c>
      <c r="Q133" s="243" t="str">
        <f>VLOOKUP(J133,'MDS firmware upgrade'!A:F,6,0)</f>
        <v>5.2(8d)</v>
      </c>
      <c r="R133" s="243"/>
      <c r="S133" s="219">
        <v>43220</v>
      </c>
      <c r="T133" s="216" t="s">
        <v>968</v>
      </c>
      <c r="U133" s="243" t="s">
        <v>497</v>
      </c>
      <c r="V133" s="243" t="s">
        <v>41</v>
      </c>
      <c r="W133" s="243" t="s">
        <v>1078</v>
      </c>
      <c r="X133" s="243" t="s">
        <v>1101</v>
      </c>
      <c r="Y133" s="243" t="s">
        <v>1090</v>
      </c>
      <c r="Z133" s="282" t="s">
        <v>1103</v>
      </c>
      <c r="AA133" s="243" t="s">
        <v>41</v>
      </c>
      <c r="AB133" s="283" t="s">
        <v>427</v>
      </c>
      <c r="AC133" s="283" t="s">
        <v>44</v>
      </c>
      <c r="AD133" s="283" t="s">
        <v>44</v>
      </c>
      <c r="AE133" s="283" t="s">
        <v>44</v>
      </c>
      <c r="AF133" s="283" t="s">
        <v>44</v>
      </c>
      <c r="AG133" s="283" t="s">
        <v>44</v>
      </c>
      <c r="AH133" s="283" t="s">
        <v>44</v>
      </c>
      <c r="AI133" s="283" t="s">
        <v>44</v>
      </c>
      <c r="AJ133" s="283" t="s">
        <v>44</v>
      </c>
      <c r="AK133" s="283" t="s">
        <v>44</v>
      </c>
      <c r="AL133" s="283" t="s">
        <v>44</v>
      </c>
      <c r="AM133" s="283" t="s">
        <v>44</v>
      </c>
      <c r="AN133" s="243" t="s">
        <v>44</v>
      </c>
      <c r="AO133" s="243" t="s">
        <v>44</v>
      </c>
      <c r="AP133" s="284">
        <v>304</v>
      </c>
      <c r="AQ133" s="284"/>
      <c r="AR133" s="284"/>
      <c r="AS133" s="284">
        <v>2</v>
      </c>
      <c r="AT133" s="284">
        <v>5</v>
      </c>
      <c r="AU133" s="285"/>
      <c r="AV133" s="221" t="s">
        <v>45</v>
      </c>
      <c r="AW133" s="221" t="s">
        <v>46</v>
      </c>
      <c r="AX133" s="221" t="s">
        <v>45</v>
      </c>
      <c r="AY133" s="216" t="s">
        <v>44</v>
      </c>
      <c r="AZ133" s="226" t="s">
        <v>1984</v>
      </c>
      <c r="BA133" s="227"/>
      <c r="BB133" s="227"/>
      <c r="BC133" s="218" t="str">
        <f>VLOOKUP(J133,ESRS!A:E,1,0)</f>
        <v>FOX1726S025</v>
      </c>
      <c r="BD133" s="218" t="s">
        <v>45</v>
      </c>
    </row>
    <row r="134" spans="1:56">
      <c r="A134" s="214" t="s">
        <v>504</v>
      </c>
      <c r="B134" s="277" t="s">
        <v>47</v>
      </c>
      <c r="C134" s="243" t="s">
        <v>47</v>
      </c>
      <c r="D134" s="277" t="s">
        <v>48</v>
      </c>
      <c r="E134" s="243" t="s">
        <v>1686</v>
      </c>
      <c r="F134" s="243" t="s">
        <v>49</v>
      </c>
      <c r="G134" s="243" t="s">
        <v>50</v>
      </c>
      <c r="H134" s="279" t="s">
        <v>1687</v>
      </c>
      <c r="I134" s="280" t="s">
        <v>503</v>
      </c>
      <c r="J134" s="281" t="s">
        <v>504</v>
      </c>
      <c r="K134" s="277" t="s">
        <v>505</v>
      </c>
      <c r="L134" s="159" t="s">
        <v>506</v>
      </c>
      <c r="M134" s="250">
        <v>40848.25</v>
      </c>
      <c r="N134" s="250">
        <v>42308</v>
      </c>
      <c r="O134" s="250">
        <v>40848.25</v>
      </c>
      <c r="P134" s="243" t="str">
        <f>VLOOKUP(J134,'MDS firmware upgrade'!A:F,5,0)</f>
        <v>5.2(1)</v>
      </c>
      <c r="Q134" s="243" t="str">
        <f>VLOOKUP(J134,'MDS firmware upgrade'!A:F,6,0)</f>
        <v>5.2(8d)</v>
      </c>
      <c r="R134" s="243"/>
      <c r="S134" s="219">
        <v>43220</v>
      </c>
      <c r="T134" s="216" t="s">
        <v>968</v>
      </c>
      <c r="U134" s="243" t="s">
        <v>497</v>
      </c>
      <c r="V134" s="243" t="s">
        <v>41</v>
      </c>
      <c r="W134" s="243" t="s">
        <v>1078</v>
      </c>
      <c r="X134" s="243" t="s">
        <v>1101</v>
      </c>
      <c r="Y134" s="243" t="s">
        <v>1090</v>
      </c>
      <c r="Z134" s="282" t="s">
        <v>1103</v>
      </c>
      <c r="AA134" s="243" t="s">
        <v>41</v>
      </c>
      <c r="AB134" s="283" t="s">
        <v>427</v>
      </c>
      <c r="AC134" s="283" t="s">
        <v>44</v>
      </c>
      <c r="AD134" s="283" t="s">
        <v>44</v>
      </c>
      <c r="AE134" s="283" t="s">
        <v>44</v>
      </c>
      <c r="AF134" s="283" t="s">
        <v>44</v>
      </c>
      <c r="AG134" s="283" t="s">
        <v>44</v>
      </c>
      <c r="AH134" s="283" t="s">
        <v>44</v>
      </c>
      <c r="AI134" s="283" t="s">
        <v>44</v>
      </c>
      <c r="AJ134" s="283" t="s">
        <v>44</v>
      </c>
      <c r="AK134" s="283" t="s">
        <v>44</v>
      </c>
      <c r="AL134" s="283" t="s">
        <v>44</v>
      </c>
      <c r="AM134" s="283" t="s">
        <v>44</v>
      </c>
      <c r="AN134" s="243" t="s">
        <v>44</v>
      </c>
      <c r="AO134" s="243" t="s">
        <v>44</v>
      </c>
      <c r="AP134" s="284">
        <v>288</v>
      </c>
      <c r="AQ134" s="284"/>
      <c r="AR134" s="284">
        <v>2</v>
      </c>
      <c r="AS134" s="284"/>
      <c r="AT134" s="284">
        <v>5</v>
      </c>
      <c r="AU134" s="285"/>
      <c r="AV134" s="221" t="s">
        <v>45</v>
      </c>
      <c r="AW134" s="221" t="s">
        <v>46</v>
      </c>
      <c r="AX134" s="221" t="s">
        <v>45</v>
      </c>
      <c r="AY134" s="216" t="s">
        <v>44</v>
      </c>
      <c r="AZ134" s="226" t="s">
        <v>1984</v>
      </c>
      <c r="BA134" s="227"/>
      <c r="BB134" s="227"/>
      <c r="BC134" s="218" t="str">
        <f>VLOOKUP(J134,ESRS!A:E,1,0)</f>
        <v>FOX1519GN4Y</v>
      </c>
      <c r="BD134" s="218" t="s">
        <v>45</v>
      </c>
    </row>
    <row r="135" spans="1:56">
      <c r="A135" s="214" t="s">
        <v>508</v>
      </c>
      <c r="B135" s="277" t="s">
        <v>47</v>
      </c>
      <c r="C135" s="243" t="s">
        <v>47</v>
      </c>
      <c r="D135" s="277" t="s">
        <v>48</v>
      </c>
      <c r="E135" s="243" t="s">
        <v>1686</v>
      </c>
      <c r="F135" s="243" t="s">
        <v>49</v>
      </c>
      <c r="G135" s="243" t="s">
        <v>50</v>
      </c>
      <c r="H135" s="279" t="s">
        <v>1687</v>
      </c>
      <c r="I135" s="280" t="s">
        <v>507</v>
      </c>
      <c r="J135" s="281" t="s">
        <v>508</v>
      </c>
      <c r="K135" s="277" t="s">
        <v>509</v>
      </c>
      <c r="L135" s="159" t="s">
        <v>510</v>
      </c>
      <c r="M135" s="250">
        <v>40848.25</v>
      </c>
      <c r="N135" s="250">
        <v>42308</v>
      </c>
      <c r="O135" s="250">
        <v>40848.25</v>
      </c>
      <c r="P135" s="243" t="str">
        <f>VLOOKUP(J135,'MDS firmware upgrade'!A:F,5,0)</f>
        <v>5.2(1)</v>
      </c>
      <c r="Q135" s="243" t="str">
        <f>VLOOKUP(J135,'MDS firmware upgrade'!A:F,6,0)</f>
        <v>5.2(8d)</v>
      </c>
      <c r="R135" s="243"/>
      <c r="S135" s="219">
        <v>43220</v>
      </c>
      <c r="T135" s="216" t="s">
        <v>968</v>
      </c>
      <c r="U135" s="243" t="s">
        <v>497</v>
      </c>
      <c r="V135" s="243" t="s">
        <v>41</v>
      </c>
      <c r="W135" s="243" t="s">
        <v>1078</v>
      </c>
      <c r="X135" s="243" t="s">
        <v>1101</v>
      </c>
      <c r="Y135" s="243" t="s">
        <v>1090</v>
      </c>
      <c r="Z135" s="282" t="s">
        <v>1103</v>
      </c>
      <c r="AA135" s="243" t="s">
        <v>41</v>
      </c>
      <c r="AB135" s="283" t="s">
        <v>427</v>
      </c>
      <c r="AC135" s="283" t="s">
        <v>44</v>
      </c>
      <c r="AD135" s="283" t="s">
        <v>44</v>
      </c>
      <c r="AE135" s="283" t="s">
        <v>44</v>
      </c>
      <c r="AF135" s="283" t="s">
        <v>44</v>
      </c>
      <c r="AG135" s="283" t="s">
        <v>44</v>
      </c>
      <c r="AH135" s="283" t="s">
        <v>44</v>
      </c>
      <c r="AI135" s="283" t="s">
        <v>44</v>
      </c>
      <c r="AJ135" s="283" t="s">
        <v>44</v>
      </c>
      <c r="AK135" s="283" t="s">
        <v>44</v>
      </c>
      <c r="AL135" s="283" t="s">
        <v>44</v>
      </c>
      <c r="AM135" s="283" t="s">
        <v>44</v>
      </c>
      <c r="AN135" s="243" t="s">
        <v>44</v>
      </c>
      <c r="AO135" s="243" t="s">
        <v>44</v>
      </c>
      <c r="AP135" s="284">
        <v>192</v>
      </c>
      <c r="AQ135" s="284"/>
      <c r="AR135" s="284">
        <v>2</v>
      </c>
      <c r="AS135" s="284"/>
      <c r="AT135" s="284">
        <v>3</v>
      </c>
      <c r="AU135" s="285"/>
      <c r="AV135" s="221" t="s">
        <v>45</v>
      </c>
      <c r="AW135" s="221" t="s">
        <v>46</v>
      </c>
      <c r="AX135" s="221" t="s">
        <v>45</v>
      </c>
      <c r="AY135" s="216" t="s">
        <v>44</v>
      </c>
      <c r="AZ135" s="226" t="s">
        <v>1984</v>
      </c>
      <c r="BA135" s="227"/>
      <c r="BB135" s="227"/>
      <c r="BC135" s="218" t="str">
        <f>VLOOKUP(J135,ESRS!A:E,1,0)</f>
        <v>FOX1521GT8C</v>
      </c>
      <c r="BD135" s="218" t="s">
        <v>45</v>
      </c>
    </row>
    <row r="136" spans="1:56">
      <c r="A136" s="214" t="s">
        <v>512</v>
      </c>
      <c r="B136" s="277" t="s">
        <v>47</v>
      </c>
      <c r="C136" s="243" t="s">
        <v>47</v>
      </c>
      <c r="D136" s="277" t="s">
        <v>48</v>
      </c>
      <c r="E136" s="243" t="s">
        <v>1686</v>
      </c>
      <c r="F136" s="243" t="s">
        <v>49</v>
      </c>
      <c r="G136" s="243" t="s">
        <v>50</v>
      </c>
      <c r="H136" s="279" t="s">
        <v>1687</v>
      </c>
      <c r="I136" s="280" t="s">
        <v>511</v>
      </c>
      <c r="J136" s="281" t="s">
        <v>512</v>
      </c>
      <c r="K136" s="277" t="s">
        <v>513</v>
      </c>
      <c r="L136" s="160" t="s">
        <v>514</v>
      </c>
      <c r="M136" s="250">
        <v>41538.5</v>
      </c>
      <c r="N136" s="250">
        <v>43061</v>
      </c>
      <c r="O136" s="250">
        <v>41538.5</v>
      </c>
      <c r="P136" s="243" t="str">
        <f>VLOOKUP(J136,'MDS firmware upgrade'!A:F,5,0)</f>
        <v>5.2(8b)</v>
      </c>
      <c r="Q136" s="243" t="str">
        <f>VLOOKUP(J136,'MDS firmware upgrade'!A:F,6,0)</f>
        <v>5.2(8d)</v>
      </c>
      <c r="R136" s="243"/>
      <c r="S136" s="219">
        <v>43220</v>
      </c>
      <c r="T136" s="216" t="s">
        <v>968</v>
      </c>
      <c r="U136" s="243" t="s">
        <v>497</v>
      </c>
      <c r="V136" s="243" t="s">
        <v>41</v>
      </c>
      <c r="W136" s="243" t="s">
        <v>1078</v>
      </c>
      <c r="X136" s="243" t="s">
        <v>1101</v>
      </c>
      <c r="Y136" s="243" t="s">
        <v>1090</v>
      </c>
      <c r="Z136" s="282" t="s">
        <v>1103</v>
      </c>
      <c r="AA136" s="243" t="s">
        <v>41</v>
      </c>
      <c r="AB136" s="283" t="s">
        <v>427</v>
      </c>
      <c r="AC136" s="283" t="s">
        <v>44</v>
      </c>
      <c r="AD136" s="283" t="s">
        <v>44</v>
      </c>
      <c r="AE136" s="283" t="s">
        <v>44</v>
      </c>
      <c r="AF136" s="283" t="s">
        <v>44</v>
      </c>
      <c r="AG136" s="283" t="s">
        <v>44</v>
      </c>
      <c r="AH136" s="283" t="s">
        <v>44</v>
      </c>
      <c r="AI136" s="283" t="s">
        <v>44</v>
      </c>
      <c r="AJ136" s="283" t="s">
        <v>44</v>
      </c>
      <c r="AK136" s="283" t="s">
        <v>44</v>
      </c>
      <c r="AL136" s="283" t="s">
        <v>44</v>
      </c>
      <c r="AM136" s="283" t="s">
        <v>44</v>
      </c>
      <c r="AN136" s="243" t="s">
        <v>44</v>
      </c>
      <c r="AO136" s="243" t="s">
        <v>44</v>
      </c>
      <c r="AP136" s="284">
        <v>72</v>
      </c>
      <c r="AQ136" s="284">
        <v>4</v>
      </c>
      <c r="AR136" s="284"/>
      <c r="AS136" s="284"/>
      <c r="AT136" s="284"/>
      <c r="AU136" s="285"/>
      <c r="AV136" s="221" t="s">
        <v>45</v>
      </c>
      <c r="AW136" s="221" t="s">
        <v>46</v>
      </c>
      <c r="AX136" s="221" t="s">
        <v>45</v>
      </c>
      <c r="AY136" s="216" t="s">
        <v>44</v>
      </c>
      <c r="AZ136" s="226" t="s">
        <v>1984</v>
      </c>
      <c r="BA136" s="227"/>
      <c r="BB136" s="227"/>
      <c r="BC136" s="218" t="str">
        <f>VLOOKUP(J136,ESRS!A:E,1,0)</f>
        <v>FOX1726S034</v>
      </c>
      <c r="BD136" s="218" t="s">
        <v>45</v>
      </c>
    </row>
    <row r="137" spans="1:56">
      <c r="A137" s="214" t="s">
        <v>516</v>
      </c>
      <c r="B137" s="277" t="s">
        <v>47</v>
      </c>
      <c r="C137" s="243" t="s">
        <v>47</v>
      </c>
      <c r="D137" s="277" t="s">
        <v>48</v>
      </c>
      <c r="E137" s="243" t="s">
        <v>1686</v>
      </c>
      <c r="F137" s="243" t="s">
        <v>49</v>
      </c>
      <c r="G137" s="243" t="s">
        <v>50</v>
      </c>
      <c r="H137" s="279" t="s">
        <v>1687</v>
      </c>
      <c r="I137" s="280" t="s">
        <v>515</v>
      </c>
      <c r="J137" s="281" t="s">
        <v>516</v>
      </c>
      <c r="K137" s="277" t="s">
        <v>517</v>
      </c>
      <c r="L137" s="159" t="s">
        <v>518</v>
      </c>
      <c r="M137" s="250">
        <v>39579</v>
      </c>
      <c r="N137" s="250">
        <v>41639</v>
      </c>
      <c r="O137" s="250">
        <v>39579</v>
      </c>
      <c r="P137" s="243" t="str">
        <f>VLOOKUP(J137,'MDS firmware upgrade'!A:F,5,0)</f>
        <v>5.2(1)</v>
      </c>
      <c r="Q137" s="243" t="str">
        <f>VLOOKUP(J137,'MDS firmware upgrade'!A:F,6,0)</f>
        <v>5.2(8d)</v>
      </c>
      <c r="R137" s="243"/>
      <c r="S137" s="219">
        <v>43220</v>
      </c>
      <c r="T137" s="216" t="s">
        <v>968</v>
      </c>
      <c r="U137" s="243" t="s">
        <v>497</v>
      </c>
      <c r="V137" s="243" t="s">
        <v>41</v>
      </c>
      <c r="W137" s="243" t="s">
        <v>1078</v>
      </c>
      <c r="X137" s="243" t="s">
        <v>1101</v>
      </c>
      <c r="Y137" s="243" t="s">
        <v>1090</v>
      </c>
      <c r="Z137" s="282" t="s">
        <v>1103</v>
      </c>
      <c r="AA137" s="243" t="s">
        <v>41</v>
      </c>
      <c r="AB137" s="283" t="s">
        <v>427</v>
      </c>
      <c r="AC137" s="283" t="s">
        <v>44</v>
      </c>
      <c r="AD137" s="283" t="s">
        <v>44</v>
      </c>
      <c r="AE137" s="283" t="s">
        <v>44</v>
      </c>
      <c r="AF137" s="283" t="s">
        <v>44</v>
      </c>
      <c r="AG137" s="283" t="s">
        <v>44</v>
      </c>
      <c r="AH137" s="283" t="s">
        <v>44</v>
      </c>
      <c r="AI137" s="283" t="s">
        <v>44</v>
      </c>
      <c r="AJ137" s="283" t="s">
        <v>44</v>
      </c>
      <c r="AK137" s="283" t="s">
        <v>44</v>
      </c>
      <c r="AL137" s="283" t="s">
        <v>44</v>
      </c>
      <c r="AM137" s="283" t="s">
        <v>44</v>
      </c>
      <c r="AN137" s="243" t="s">
        <v>44</v>
      </c>
      <c r="AO137" s="243" t="s">
        <v>44</v>
      </c>
      <c r="AP137" s="284">
        <v>312</v>
      </c>
      <c r="AQ137" s="284">
        <v>4</v>
      </c>
      <c r="AR137" s="284">
        <v>4</v>
      </c>
      <c r="AS137" s="284"/>
      <c r="AT137" s="284">
        <v>3</v>
      </c>
      <c r="AU137" s="285"/>
      <c r="AV137" s="221" t="s">
        <v>45</v>
      </c>
      <c r="AW137" s="221" t="s">
        <v>46</v>
      </c>
      <c r="AX137" s="221" t="s">
        <v>45</v>
      </c>
      <c r="AY137" s="216" t="s">
        <v>44</v>
      </c>
      <c r="AZ137" s="226" t="s">
        <v>1984</v>
      </c>
      <c r="BA137" s="227"/>
      <c r="BB137" s="227"/>
      <c r="BC137" s="218" t="str">
        <f>VLOOKUP(J137,ESRS!A:E,1,0)</f>
        <v>FOX1205GAJD</v>
      </c>
      <c r="BD137" s="218" t="s">
        <v>45</v>
      </c>
    </row>
    <row r="138" spans="1:56">
      <c r="A138" s="214" t="s">
        <v>520</v>
      </c>
      <c r="B138" s="277" t="s">
        <v>47</v>
      </c>
      <c r="C138" s="243" t="s">
        <v>47</v>
      </c>
      <c r="D138" s="277" t="s">
        <v>48</v>
      </c>
      <c r="E138" s="243" t="s">
        <v>1686</v>
      </c>
      <c r="F138" s="243" t="s">
        <v>49</v>
      </c>
      <c r="G138" s="243" t="s">
        <v>50</v>
      </c>
      <c r="H138" s="279" t="s">
        <v>1687</v>
      </c>
      <c r="I138" s="280" t="s">
        <v>519</v>
      </c>
      <c r="J138" s="281" t="s">
        <v>520</v>
      </c>
      <c r="K138" s="277" t="s">
        <v>517</v>
      </c>
      <c r="L138" s="159" t="s">
        <v>521</v>
      </c>
      <c r="M138" s="250">
        <v>39579</v>
      </c>
      <c r="N138" s="250">
        <v>41639</v>
      </c>
      <c r="O138" s="250">
        <v>39579</v>
      </c>
      <c r="P138" s="243" t="str">
        <f>VLOOKUP(J138,'MDS firmware upgrade'!A:F,5,0)</f>
        <v>5.2(1)</v>
      </c>
      <c r="Q138" s="243" t="str">
        <f>VLOOKUP(J138,'MDS firmware upgrade'!A:F,6,0)</f>
        <v>5.2(8d)</v>
      </c>
      <c r="R138" s="243"/>
      <c r="S138" s="219">
        <v>43220</v>
      </c>
      <c r="T138" s="216" t="s">
        <v>968</v>
      </c>
      <c r="U138" s="243" t="s">
        <v>497</v>
      </c>
      <c r="V138" s="243" t="s">
        <v>41</v>
      </c>
      <c r="W138" s="243" t="s">
        <v>1078</v>
      </c>
      <c r="X138" s="243" t="s">
        <v>1101</v>
      </c>
      <c r="Y138" s="243" t="s">
        <v>1090</v>
      </c>
      <c r="Z138" s="282" t="s">
        <v>1103</v>
      </c>
      <c r="AA138" s="243" t="s">
        <v>41</v>
      </c>
      <c r="AB138" s="283" t="s">
        <v>427</v>
      </c>
      <c r="AC138" s="283" t="s">
        <v>44</v>
      </c>
      <c r="AD138" s="283" t="s">
        <v>44</v>
      </c>
      <c r="AE138" s="283" t="s">
        <v>44</v>
      </c>
      <c r="AF138" s="283" t="s">
        <v>44</v>
      </c>
      <c r="AG138" s="283" t="s">
        <v>44</v>
      </c>
      <c r="AH138" s="283" t="s">
        <v>44</v>
      </c>
      <c r="AI138" s="283" t="s">
        <v>44</v>
      </c>
      <c r="AJ138" s="283" t="s">
        <v>44</v>
      </c>
      <c r="AK138" s="283" t="s">
        <v>44</v>
      </c>
      <c r="AL138" s="283" t="s">
        <v>44</v>
      </c>
      <c r="AM138" s="283" t="s">
        <v>44</v>
      </c>
      <c r="AN138" s="243" t="s">
        <v>44</v>
      </c>
      <c r="AO138" s="243" t="s">
        <v>44</v>
      </c>
      <c r="AP138" s="284">
        <v>240</v>
      </c>
      <c r="AQ138" s="284"/>
      <c r="AR138" s="284">
        <v>6</v>
      </c>
      <c r="AS138" s="284"/>
      <c r="AT138" s="284">
        <v>2</v>
      </c>
      <c r="AU138" s="285"/>
      <c r="AV138" s="221" t="s">
        <v>45</v>
      </c>
      <c r="AW138" s="221" t="s">
        <v>46</v>
      </c>
      <c r="AX138" s="221" t="s">
        <v>45</v>
      </c>
      <c r="AY138" s="216" t="s">
        <v>44</v>
      </c>
      <c r="AZ138" s="226" t="s">
        <v>1984</v>
      </c>
      <c r="BA138" s="227"/>
      <c r="BB138" s="227"/>
      <c r="BC138" s="218" t="str">
        <f>VLOOKUP(J138,ESRS!A:E,1,0)</f>
        <v>FOX1205GAHD</v>
      </c>
      <c r="BD138" s="218" t="s">
        <v>45</v>
      </c>
    </row>
    <row r="139" spans="1:56">
      <c r="A139" s="214" t="s">
        <v>523</v>
      </c>
      <c r="B139" s="277" t="s">
        <v>47</v>
      </c>
      <c r="C139" s="243" t="s">
        <v>47</v>
      </c>
      <c r="D139" s="277" t="s">
        <v>48</v>
      </c>
      <c r="E139" s="243" t="s">
        <v>1686</v>
      </c>
      <c r="F139" s="243" t="s">
        <v>49</v>
      </c>
      <c r="G139" s="243" t="s">
        <v>50</v>
      </c>
      <c r="H139" s="279" t="s">
        <v>1687</v>
      </c>
      <c r="I139" s="280" t="s">
        <v>522</v>
      </c>
      <c r="J139" s="281" t="s">
        <v>523</v>
      </c>
      <c r="K139" s="277" t="s">
        <v>524</v>
      </c>
      <c r="L139" s="159" t="s">
        <v>525</v>
      </c>
      <c r="M139" s="250">
        <v>39579</v>
      </c>
      <c r="N139" s="250">
        <v>41639</v>
      </c>
      <c r="O139" s="250">
        <v>39579</v>
      </c>
      <c r="P139" s="243" t="str">
        <f>VLOOKUP(J139,'MDS firmware upgrade'!A:F,5,0)</f>
        <v>5.2(1)</v>
      </c>
      <c r="Q139" s="243" t="str">
        <f>VLOOKUP(J139,'MDS firmware upgrade'!A:F,6,0)</f>
        <v>5.2(8d)</v>
      </c>
      <c r="R139" s="243"/>
      <c r="S139" s="219">
        <v>43220</v>
      </c>
      <c r="T139" s="216" t="s">
        <v>968</v>
      </c>
      <c r="U139" s="243" t="s">
        <v>497</v>
      </c>
      <c r="V139" s="243" t="s">
        <v>41</v>
      </c>
      <c r="W139" s="243" t="s">
        <v>1078</v>
      </c>
      <c r="X139" s="243" t="s">
        <v>1101</v>
      </c>
      <c r="Y139" s="243" t="s">
        <v>1090</v>
      </c>
      <c r="Z139" s="282" t="s">
        <v>1103</v>
      </c>
      <c r="AA139" s="243" t="s">
        <v>41</v>
      </c>
      <c r="AB139" s="283" t="s">
        <v>427</v>
      </c>
      <c r="AC139" s="283" t="s">
        <v>44</v>
      </c>
      <c r="AD139" s="283" t="s">
        <v>44</v>
      </c>
      <c r="AE139" s="283" t="s">
        <v>44</v>
      </c>
      <c r="AF139" s="283" t="s">
        <v>44</v>
      </c>
      <c r="AG139" s="283" t="s">
        <v>44</v>
      </c>
      <c r="AH139" s="283" t="s">
        <v>44</v>
      </c>
      <c r="AI139" s="283" t="s">
        <v>44</v>
      </c>
      <c r="AJ139" s="283" t="s">
        <v>44</v>
      </c>
      <c r="AK139" s="283" t="s">
        <v>44</v>
      </c>
      <c r="AL139" s="283" t="s">
        <v>44</v>
      </c>
      <c r="AM139" s="283" t="s">
        <v>44</v>
      </c>
      <c r="AN139" s="243" t="s">
        <v>44</v>
      </c>
      <c r="AO139" s="243" t="s">
        <v>44</v>
      </c>
      <c r="AP139" s="284">
        <v>120</v>
      </c>
      <c r="AQ139" s="284"/>
      <c r="AR139" s="284">
        <v>3</v>
      </c>
      <c r="AS139" s="284"/>
      <c r="AT139" s="284">
        <v>1</v>
      </c>
      <c r="AU139" s="285"/>
      <c r="AV139" s="221" t="s">
        <v>45</v>
      </c>
      <c r="AW139" s="221" t="s">
        <v>46</v>
      </c>
      <c r="AX139" s="221" t="s">
        <v>45</v>
      </c>
      <c r="AY139" s="216" t="s">
        <v>44</v>
      </c>
      <c r="AZ139" s="226" t="s">
        <v>1984</v>
      </c>
      <c r="BA139" s="227"/>
      <c r="BB139" s="227"/>
      <c r="BC139" s="218" t="str">
        <f>VLOOKUP(J139,ESRS!A:E,1,0)</f>
        <v>FOX1215GT64</v>
      </c>
      <c r="BD139" s="218" t="s">
        <v>45</v>
      </c>
    </row>
    <row r="140" spans="1:56">
      <c r="A140" s="214" t="s">
        <v>527</v>
      </c>
      <c r="B140" s="277" t="s">
        <v>47</v>
      </c>
      <c r="C140" s="243" t="s">
        <v>47</v>
      </c>
      <c r="D140" s="277" t="s">
        <v>48</v>
      </c>
      <c r="E140" s="243" t="s">
        <v>1686</v>
      </c>
      <c r="F140" s="243" t="s">
        <v>49</v>
      </c>
      <c r="G140" s="243" t="s">
        <v>50</v>
      </c>
      <c r="H140" s="279" t="s">
        <v>1687</v>
      </c>
      <c r="I140" s="280" t="s">
        <v>526</v>
      </c>
      <c r="J140" s="281" t="s">
        <v>527</v>
      </c>
      <c r="K140" s="277" t="s">
        <v>505</v>
      </c>
      <c r="L140" s="159" t="s">
        <v>528</v>
      </c>
      <c r="M140" s="250">
        <v>39579</v>
      </c>
      <c r="N140" s="250">
        <v>42004</v>
      </c>
      <c r="O140" s="250">
        <v>39579</v>
      </c>
      <c r="P140" s="243" t="str">
        <f>VLOOKUP(J140,'MDS firmware upgrade'!A:F,5,0)</f>
        <v>5.2(1)</v>
      </c>
      <c r="Q140" s="243" t="str">
        <f>VLOOKUP(J140,'MDS firmware upgrade'!A:F,6,0)</f>
        <v>5.2(8d)</v>
      </c>
      <c r="R140" s="243"/>
      <c r="S140" s="219">
        <v>43220</v>
      </c>
      <c r="T140" s="216" t="s">
        <v>968</v>
      </c>
      <c r="U140" s="243" t="s">
        <v>497</v>
      </c>
      <c r="V140" s="243" t="s">
        <v>41</v>
      </c>
      <c r="W140" s="243" t="s">
        <v>1078</v>
      </c>
      <c r="X140" s="243" t="s">
        <v>1101</v>
      </c>
      <c r="Y140" s="243" t="s">
        <v>1090</v>
      </c>
      <c r="Z140" s="282" t="s">
        <v>1103</v>
      </c>
      <c r="AA140" s="243" t="s">
        <v>41</v>
      </c>
      <c r="AB140" s="283" t="s">
        <v>427</v>
      </c>
      <c r="AC140" s="283" t="s">
        <v>44</v>
      </c>
      <c r="AD140" s="283" t="s">
        <v>44</v>
      </c>
      <c r="AE140" s="283" t="s">
        <v>44</v>
      </c>
      <c r="AF140" s="283" t="s">
        <v>44</v>
      </c>
      <c r="AG140" s="283" t="s">
        <v>44</v>
      </c>
      <c r="AH140" s="283" t="s">
        <v>44</v>
      </c>
      <c r="AI140" s="283" t="s">
        <v>44</v>
      </c>
      <c r="AJ140" s="283" t="s">
        <v>44</v>
      </c>
      <c r="AK140" s="283" t="s">
        <v>44</v>
      </c>
      <c r="AL140" s="283" t="s">
        <v>44</v>
      </c>
      <c r="AM140" s="283" t="s">
        <v>44</v>
      </c>
      <c r="AN140" s="243" t="s">
        <v>44</v>
      </c>
      <c r="AO140" s="243" t="s">
        <v>44</v>
      </c>
      <c r="AP140" s="284">
        <v>24</v>
      </c>
      <c r="AQ140" s="284"/>
      <c r="AR140" s="284">
        <v>1</v>
      </c>
      <c r="AS140" s="284"/>
      <c r="AT140" s="284"/>
      <c r="AU140" s="285"/>
      <c r="AV140" s="221" t="s">
        <v>45</v>
      </c>
      <c r="AW140" s="221" t="s">
        <v>46</v>
      </c>
      <c r="AX140" s="221" t="s">
        <v>45</v>
      </c>
      <c r="AY140" s="216" t="s">
        <v>44</v>
      </c>
      <c r="AZ140" s="226" t="s">
        <v>1984</v>
      </c>
      <c r="BA140" s="227"/>
      <c r="BB140" s="227"/>
      <c r="BC140" s="218" t="str">
        <f>VLOOKUP(J140,ESRS!A:E,1,0)</f>
        <v>FOX1203HDLY</v>
      </c>
      <c r="BD140" s="245" t="s">
        <v>45</v>
      </c>
    </row>
    <row r="141" spans="1:56">
      <c r="A141" s="214" t="s">
        <v>530</v>
      </c>
      <c r="B141" s="277" t="s">
        <v>47</v>
      </c>
      <c r="C141" s="243" t="s">
        <v>47</v>
      </c>
      <c r="D141" s="277" t="s">
        <v>48</v>
      </c>
      <c r="E141" s="243" t="s">
        <v>1686</v>
      </c>
      <c r="F141" s="243" t="s">
        <v>49</v>
      </c>
      <c r="G141" s="243" t="s">
        <v>50</v>
      </c>
      <c r="H141" s="279" t="s">
        <v>1687</v>
      </c>
      <c r="I141" s="280" t="s">
        <v>529</v>
      </c>
      <c r="J141" s="281" t="s">
        <v>530</v>
      </c>
      <c r="K141" s="277" t="s">
        <v>531</v>
      </c>
      <c r="L141" s="160" t="s">
        <v>532</v>
      </c>
      <c r="M141" s="250">
        <v>41538.5</v>
      </c>
      <c r="N141" s="250">
        <v>43061</v>
      </c>
      <c r="O141" s="250">
        <v>41538.5</v>
      </c>
      <c r="P141" s="243" t="str">
        <f>VLOOKUP(J141,'MDS firmware upgrade'!A:F,5,0)</f>
        <v>5.2(8b)</v>
      </c>
      <c r="Q141" s="243" t="str">
        <f>VLOOKUP(J141,'MDS firmware upgrade'!A:F,6,0)</f>
        <v>5.2(8d)</v>
      </c>
      <c r="R141" s="243"/>
      <c r="S141" s="219">
        <v>43220</v>
      </c>
      <c r="T141" s="216" t="s">
        <v>968</v>
      </c>
      <c r="U141" s="243" t="s">
        <v>497</v>
      </c>
      <c r="V141" s="243" t="s">
        <v>41</v>
      </c>
      <c r="W141" s="243" t="s">
        <v>1078</v>
      </c>
      <c r="X141" s="243" t="s">
        <v>1101</v>
      </c>
      <c r="Y141" s="243" t="s">
        <v>1090</v>
      </c>
      <c r="Z141" s="282" t="s">
        <v>1103</v>
      </c>
      <c r="AA141" s="243" t="s">
        <v>41</v>
      </c>
      <c r="AB141" s="283" t="s">
        <v>427</v>
      </c>
      <c r="AC141" s="283" t="s">
        <v>44</v>
      </c>
      <c r="AD141" s="283" t="s">
        <v>44</v>
      </c>
      <c r="AE141" s="283" t="s">
        <v>44</v>
      </c>
      <c r="AF141" s="283" t="s">
        <v>44</v>
      </c>
      <c r="AG141" s="283" t="s">
        <v>44</v>
      </c>
      <c r="AH141" s="283" t="s">
        <v>44</v>
      </c>
      <c r="AI141" s="283" t="s">
        <v>44</v>
      </c>
      <c r="AJ141" s="283" t="s">
        <v>44</v>
      </c>
      <c r="AK141" s="283" t="s">
        <v>44</v>
      </c>
      <c r="AL141" s="283" t="s">
        <v>44</v>
      </c>
      <c r="AM141" s="283" t="s">
        <v>44</v>
      </c>
      <c r="AN141" s="243" t="s">
        <v>44</v>
      </c>
      <c r="AO141" s="243" t="s">
        <v>44</v>
      </c>
      <c r="AP141" s="284">
        <v>128</v>
      </c>
      <c r="AQ141" s="284"/>
      <c r="AR141" s="284"/>
      <c r="AS141" s="284">
        <v>4</v>
      </c>
      <c r="AT141" s="284"/>
      <c r="AU141" s="285"/>
      <c r="AV141" s="221" t="s">
        <v>45</v>
      </c>
      <c r="AW141" s="221" t="s">
        <v>46</v>
      </c>
      <c r="AX141" s="221" t="s">
        <v>45</v>
      </c>
      <c r="AY141" s="216" t="s">
        <v>44</v>
      </c>
      <c r="AZ141" s="226" t="s">
        <v>1984</v>
      </c>
      <c r="BA141" s="227"/>
      <c r="BB141" s="227"/>
      <c r="BC141" s="218" t="str">
        <f>VLOOKUP(J141,ESRS!A:E,1,0)</f>
        <v>FOX1726S03B</v>
      </c>
      <c r="BD141" s="218" t="s">
        <v>45</v>
      </c>
    </row>
    <row r="142" spans="1:56">
      <c r="A142" s="214" t="s">
        <v>534</v>
      </c>
      <c r="B142" s="277" t="s">
        <v>47</v>
      </c>
      <c r="C142" s="243" t="s">
        <v>47</v>
      </c>
      <c r="D142" s="277" t="s">
        <v>48</v>
      </c>
      <c r="E142" s="243" t="s">
        <v>1686</v>
      </c>
      <c r="F142" s="243" t="s">
        <v>49</v>
      </c>
      <c r="G142" s="243" t="s">
        <v>50</v>
      </c>
      <c r="H142" s="279" t="s">
        <v>1687</v>
      </c>
      <c r="I142" s="280" t="s">
        <v>533</v>
      </c>
      <c r="J142" s="281" t="s">
        <v>534</v>
      </c>
      <c r="K142" s="277" t="s">
        <v>531</v>
      </c>
      <c r="L142" s="160" t="s">
        <v>535</v>
      </c>
      <c r="M142" s="250">
        <v>41538.5</v>
      </c>
      <c r="N142" s="250">
        <v>43061</v>
      </c>
      <c r="O142" s="250">
        <v>41538.5</v>
      </c>
      <c r="P142" s="243" t="str">
        <f>VLOOKUP(J142,'MDS firmware upgrade'!A:F,5,0)</f>
        <v>5.2(8b)</v>
      </c>
      <c r="Q142" s="243" t="str">
        <f>VLOOKUP(J142,'MDS firmware upgrade'!A:F,6,0)</f>
        <v>5.2(8d)</v>
      </c>
      <c r="R142" s="243"/>
      <c r="S142" s="219">
        <v>43220</v>
      </c>
      <c r="T142" s="216" t="s">
        <v>968</v>
      </c>
      <c r="U142" s="243" t="s">
        <v>497</v>
      </c>
      <c r="V142" s="243" t="s">
        <v>41</v>
      </c>
      <c r="W142" s="243" t="s">
        <v>1078</v>
      </c>
      <c r="X142" s="243" t="s">
        <v>1101</v>
      </c>
      <c r="Y142" s="243" t="s">
        <v>1090</v>
      </c>
      <c r="Z142" s="282" t="s">
        <v>1103</v>
      </c>
      <c r="AA142" s="243" t="s">
        <v>41</v>
      </c>
      <c r="AB142" s="283" t="s">
        <v>427</v>
      </c>
      <c r="AC142" s="283" t="s">
        <v>44</v>
      </c>
      <c r="AD142" s="283" t="s">
        <v>44</v>
      </c>
      <c r="AE142" s="283" t="s">
        <v>44</v>
      </c>
      <c r="AF142" s="283" t="s">
        <v>44</v>
      </c>
      <c r="AG142" s="283" t="s">
        <v>44</v>
      </c>
      <c r="AH142" s="283" t="s">
        <v>44</v>
      </c>
      <c r="AI142" s="283" t="s">
        <v>44</v>
      </c>
      <c r="AJ142" s="283" t="s">
        <v>44</v>
      </c>
      <c r="AK142" s="283" t="s">
        <v>44</v>
      </c>
      <c r="AL142" s="283" t="s">
        <v>44</v>
      </c>
      <c r="AM142" s="283" t="s">
        <v>44</v>
      </c>
      <c r="AN142" s="243" t="s">
        <v>44</v>
      </c>
      <c r="AO142" s="243" t="s">
        <v>44</v>
      </c>
      <c r="AP142" s="284">
        <v>304</v>
      </c>
      <c r="AQ142" s="284"/>
      <c r="AR142" s="284"/>
      <c r="AS142" s="284">
        <v>2</v>
      </c>
      <c r="AT142" s="284">
        <v>5</v>
      </c>
      <c r="AU142" s="285"/>
      <c r="AV142" s="221" t="s">
        <v>45</v>
      </c>
      <c r="AW142" s="221" t="s">
        <v>46</v>
      </c>
      <c r="AX142" s="221" t="s">
        <v>45</v>
      </c>
      <c r="AY142" s="216" t="s">
        <v>44</v>
      </c>
      <c r="AZ142" s="226" t="s">
        <v>1984</v>
      </c>
      <c r="BA142" s="227"/>
      <c r="BB142" s="227"/>
      <c r="BC142" s="218" t="str">
        <f>VLOOKUP(J142,ESRS!A:E,1,0)</f>
        <v>FOX1726S03C</v>
      </c>
      <c r="BD142" s="218" t="s">
        <v>45</v>
      </c>
    </row>
    <row r="143" spans="1:56">
      <c r="A143" s="214" t="s">
        <v>537</v>
      </c>
      <c r="B143" s="277" t="s">
        <v>47</v>
      </c>
      <c r="C143" s="243" t="s">
        <v>47</v>
      </c>
      <c r="D143" s="277" t="s">
        <v>48</v>
      </c>
      <c r="E143" s="243" t="s">
        <v>1686</v>
      </c>
      <c r="F143" s="243" t="s">
        <v>49</v>
      </c>
      <c r="G143" s="243" t="s">
        <v>50</v>
      </c>
      <c r="H143" s="279" t="s">
        <v>1687</v>
      </c>
      <c r="I143" s="280" t="s">
        <v>536</v>
      </c>
      <c r="J143" s="281" t="s">
        <v>537</v>
      </c>
      <c r="K143" s="277" t="s">
        <v>538</v>
      </c>
      <c r="L143" s="159" t="s">
        <v>539</v>
      </c>
      <c r="M143" s="250">
        <v>40848.25</v>
      </c>
      <c r="N143" s="250">
        <v>42308</v>
      </c>
      <c r="O143" s="250">
        <v>40848.25</v>
      </c>
      <c r="P143" s="243" t="str">
        <f>VLOOKUP(J143,'MDS firmware upgrade'!A:F,5,0)</f>
        <v>5.2(1)</v>
      </c>
      <c r="Q143" s="243" t="str">
        <f>VLOOKUP(J143,'MDS firmware upgrade'!A:F,6,0)</f>
        <v>5.2(8d)</v>
      </c>
      <c r="R143" s="243"/>
      <c r="S143" s="219">
        <v>43220</v>
      </c>
      <c r="T143" s="216" t="s">
        <v>968</v>
      </c>
      <c r="U143" s="243" t="s">
        <v>497</v>
      </c>
      <c r="V143" s="243" t="s">
        <v>41</v>
      </c>
      <c r="W143" s="243" t="s">
        <v>1078</v>
      </c>
      <c r="X143" s="243" t="s">
        <v>1101</v>
      </c>
      <c r="Y143" s="243" t="s">
        <v>1090</v>
      </c>
      <c r="Z143" s="282" t="s">
        <v>1103</v>
      </c>
      <c r="AA143" s="243" t="s">
        <v>41</v>
      </c>
      <c r="AB143" s="283" t="s">
        <v>427</v>
      </c>
      <c r="AC143" s="283" t="s">
        <v>44</v>
      </c>
      <c r="AD143" s="283" t="s">
        <v>44</v>
      </c>
      <c r="AE143" s="283" t="s">
        <v>44</v>
      </c>
      <c r="AF143" s="283" t="s">
        <v>44</v>
      </c>
      <c r="AG143" s="283" t="s">
        <v>44</v>
      </c>
      <c r="AH143" s="283" t="s">
        <v>44</v>
      </c>
      <c r="AI143" s="283" t="s">
        <v>44</v>
      </c>
      <c r="AJ143" s="283" t="s">
        <v>44</v>
      </c>
      <c r="AK143" s="283" t="s">
        <v>44</v>
      </c>
      <c r="AL143" s="283" t="s">
        <v>44</v>
      </c>
      <c r="AM143" s="283" t="s">
        <v>44</v>
      </c>
      <c r="AN143" s="243" t="s">
        <v>44</v>
      </c>
      <c r="AO143" s="243" t="s">
        <v>44</v>
      </c>
      <c r="AP143" s="284">
        <v>288</v>
      </c>
      <c r="AQ143" s="284"/>
      <c r="AR143" s="284">
        <v>2</v>
      </c>
      <c r="AS143" s="284"/>
      <c r="AT143" s="284">
        <v>5</v>
      </c>
      <c r="AU143" s="285"/>
      <c r="AV143" s="221" t="s">
        <v>45</v>
      </c>
      <c r="AW143" s="221" t="s">
        <v>46</v>
      </c>
      <c r="AX143" s="221" t="s">
        <v>45</v>
      </c>
      <c r="AY143" s="216" t="s">
        <v>44</v>
      </c>
      <c r="AZ143" s="226" t="s">
        <v>1984</v>
      </c>
      <c r="BA143" s="227"/>
      <c r="BB143" s="227"/>
      <c r="BC143" s="218" t="str">
        <f>VLOOKUP(J143,ESRS!A:E,1,0)</f>
        <v>FOX1519GN5F</v>
      </c>
      <c r="BD143" s="218" t="s">
        <v>45</v>
      </c>
    </row>
    <row r="144" spans="1:56">
      <c r="A144" s="214" t="s">
        <v>541</v>
      </c>
      <c r="B144" s="277" t="s">
        <v>47</v>
      </c>
      <c r="C144" s="243" t="s">
        <v>47</v>
      </c>
      <c r="D144" s="277" t="s">
        <v>48</v>
      </c>
      <c r="E144" s="243" t="s">
        <v>1686</v>
      </c>
      <c r="F144" s="243" t="s">
        <v>49</v>
      </c>
      <c r="G144" s="243" t="s">
        <v>50</v>
      </c>
      <c r="H144" s="279" t="s">
        <v>1687</v>
      </c>
      <c r="I144" s="280" t="s">
        <v>540</v>
      </c>
      <c r="J144" s="281" t="s">
        <v>541</v>
      </c>
      <c r="K144" s="277" t="s">
        <v>542</v>
      </c>
      <c r="L144" s="159" t="s">
        <v>543</v>
      </c>
      <c r="M144" s="250">
        <v>40848.25</v>
      </c>
      <c r="N144" s="250">
        <v>42308</v>
      </c>
      <c r="O144" s="250">
        <v>40848.25</v>
      </c>
      <c r="P144" s="243" t="str">
        <f>VLOOKUP(J144,'MDS firmware upgrade'!A:F,5,0)</f>
        <v>5.2(1)</v>
      </c>
      <c r="Q144" s="243" t="str">
        <f>VLOOKUP(J144,'MDS firmware upgrade'!A:F,6,0)</f>
        <v>5.2(8d)</v>
      </c>
      <c r="R144" s="243"/>
      <c r="S144" s="219">
        <v>43220</v>
      </c>
      <c r="T144" s="216" t="s">
        <v>968</v>
      </c>
      <c r="U144" s="243" t="s">
        <v>497</v>
      </c>
      <c r="V144" s="243" t="s">
        <v>41</v>
      </c>
      <c r="W144" s="243" t="s">
        <v>1078</v>
      </c>
      <c r="X144" s="243" t="s">
        <v>1101</v>
      </c>
      <c r="Y144" s="243" t="s">
        <v>1090</v>
      </c>
      <c r="Z144" s="282" t="s">
        <v>1103</v>
      </c>
      <c r="AA144" s="243" t="s">
        <v>41</v>
      </c>
      <c r="AB144" s="283" t="s">
        <v>427</v>
      </c>
      <c r="AC144" s="283" t="s">
        <v>44</v>
      </c>
      <c r="AD144" s="283" t="s">
        <v>44</v>
      </c>
      <c r="AE144" s="283" t="s">
        <v>44</v>
      </c>
      <c r="AF144" s="283" t="s">
        <v>44</v>
      </c>
      <c r="AG144" s="283" t="s">
        <v>44</v>
      </c>
      <c r="AH144" s="283" t="s">
        <v>44</v>
      </c>
      <c r="AI144" s="283" t="s">
        <v>44</v>
      </c>
      <c r="AJ144" s="283" t="s">
        <v>44</v>
      </c>
      <c r="AK144" s="283" t="s">
        <v>44</v>
      </c>
      <c r="AL144" s="283" t="s">
        <v>44</v>
      </c>
      <c r="AM144" s="283" t="s">
        <v>44</v>
      </c>
      <c r="AN144" s="243" t="s">
        <v>44</v>
      </c>
      <c r="AO144" s="243" t="s">
        <v>44</v>
      </c>
      <c r="AP144" s="284">
        <v>192</v>
      </c>
      <c r="AQ144" s="284"/>
      <c r="AR144" s="284">
        <v>2</v>
      </c>
      <c r="AS144" s="284"/>
      <c r="AT144" s="284">
        <v>3</v>
      </c>
      <c r="AU144" s="285"/>
      <c r="AV144" s="221" t="s">
        <v>45</v>
      </c>
      <c r="AW144" s="221" t="s">
        <v>46</v>
      </c>
      <c r="AX144" s="221" t="s">
        <v>45</v>
      </c>
      <c r="AY144" s="216" t="s">
        <v>44</v>
      </c>
      <c r="AZ144" s="226" t="s">
        <v>1984</v>
      </c>
      <c r="BA144" s="227"/>
      <c r="BB144" s="227"/>
      <c r="BC144" s="218" t="str">
        <f>VLOOKUP(J144,ESRS!A:E,1,0)</f>
        <v>FOX1527GD62</v>
      </c>
      <c r="BD144" s="218" t="s">
        <v>45</v>
      </c>
    </row>
    <row r="145" spans="1:56">
      <c r="A145" s="214" t="s">
        <v>545</v>
      </c>
      <c r="B145" s="277" t="s">
        <v>47</v>
      </c>
      <c r="C145" s="243" t="s">
        <v>47</v>
      </c>
      <c r="D145" s="277" t="s">
        <v>48</v>
      </c>
      <c r="E145" s="243" t="s">
        <v>1686</v>
      </c>
      <c r="F145" s="243" t="s">
        <v>49</v>
      </c>
      <c r="G145" s="243" t="s">
        <v>50</v>
      </c>
      <c r="H145" s="279" t="s">
        <v>1687</v>
      </c>
      <c r="I145" s="280" t="s">
        <v>544</v>
      </c>
      <c r="J145" s="281" t="s">
        <v>545</v>
      </c>
      <c r="K145" s="277" t="s">
        <v>546</v>
      </c>
      <c r="L145" s="160" t="s">
        <v>547</v>
      </c>
      <c r="M145" s="250">
        <v>41538.5</v>
      </c>
      <c r="N145" s="250">
        <v>43061</v>
      </c>
      <c r="O145" s="250">
        <v>41538.5</v>
      </c>
      <c r="P145" s="243" t="str">
        <f>VLOOKUP(J145,'MDS firmware upgrade'!A:F,5,0)</f>
        <v>5.2(8b)</v>
      </c>
      <c r="Q145" s="243" t="str">
        <f>VLOOKUP(J145,'MDS firmware upgrade'!A:F,6,0)</f>
        <v>5.2(8d)</v>
      </c>
      <c r="R145" s="243"/>
      <c r="S145" s="219">
        <v>43220</v>
      </c>
      <c r="T145" s="216" t="s">
        <v>968</v>
      </c>
      <c r="U145" s="243" t="s">
        <v>497</v>
      </c>
      <c r="V145" s="243" t="s">
        <v>41</v>
      </c>
      <c r="W145" s="243" t="s">
        <v>1078</v>
      </c>
      <c r="X145" s="243" t="s">
        <v>1101</v>
      </c>
      <c r="Y145" s="243" t="s">
        <v>1090</v>
      </c>
      <c r="Z145" s="282" t="s">
        <v>1103</v>
      </c>
      <c r="AA145" s="243" t="s">
        <v>41</v>
      </c>
      <c r="AB145" s="283" t="s">
        <v>427</v>
      </c>
      <c r="AC145" s="283" t="s">
        <v>44</v>
      </c>
      <c r="AD145" s="283" t="s">
        <v>44</v>
      </c>
      <c r="AE145" s="283" t="s">
        <v>44</v>
      </c>
      <c r="AF145" s="283" t="s">
        <v>44</v>
      </c>
      <c r="AG145" s="283" t="s">
        <v>44</v>
      </c>
      <c r="AH145" s="283" t="s">
        <v>44</v>
      </c>
      <c r="AI145" s="283" t="s">
        <v>44</v>
      </c>
      <c r="AJ145" s="283" t="s">
        <v>44</v>
      </c>
      <c r="AK145" s="283" t="s">
        <v>44</v>
      </c>
      <c r="AL145" s="283" t="s">
        <v>44</v>
      </c>
      <c r="AM145" s="283" t="s">
        <v>44</v>
      </c>
      <c r="AN145" s="243" t="s">
        <v>44</v>
      </c>
      <c r="AO145" s="243" t="s">
        <v>44</v>
      </c>
      <c r="AP145" s="284">
        <v>72</v>
      </c>
      <c r="AQ145" s="284">
        <v>4</v>
      </c>
      <c r="AR145" s="284"/>
      <c r="AS145" s="284"/>
      <c r="AT145" s="284"/>
      <c r="AU145" s="285"/>
      <c r="AV145" s="221" t="s">
        <v>45</v>
      </c>
      <c r="AW145" s="221" t="s">
        <v>46</v>
      </c>
      <c r="AX145" s="221" t="s">
        <v>45</v>
      </c>
      <c r="AY145" s="216" t="s">
        <v>44</v>
      </c>
      <c r="AZ145" s="226" t="s">
        <v>1984</v>
      </c>
      <c r="BA145" s="227"/>
      <c r="BB145" s="227"/>
      <c r="BC145" s="218" t="str">
        <f>VLOOKUP(J145,ESRS!A:E,1,0)</f>
        <v>FOX1726S03A</v>
      </c>
      <c r="BD145" s="218" t="s">
        <v>45</v>
      </c>
    </row>
    <row r="146" spans="1:56">
      <c r="A146" s="214" t="s">
        <v>549</v>
      </c>
      <c r="B146" s="277" t="s">
        <v>47</v>
      </c>
      <c r="C146" s="243" t="s">
        <v>47</v>
      </c>
      <c r="D146" s="277" t="s">
        <v>48</v>
      </c>
      <c r="E146" s="243" t="s">
        <v>1686</v>
      </c>
      <c r="F146" s="243" t="s">
        <v>49</v>
      </c>
      <c r="G146" s="243" t="s">
        <v>50</v>
      </c>
      <c r="H146" s="279" t="s">
        <v>1687</v>
      </c>
      <c r="I146" s="280" t="s">
        <v>548</v>
      </c>
      <c r="J146" s="281" t="s">
        <v>549</v>
      </c>
      <c r="K146" s="277" t="s">
        <v>550</v>
      </c>
      <c r="L146" s="159" t="s">
        <v>551</v>
      </c>
      <c r="M146" s="250">
        <v>39579</v>
      </c>
      <c r="N146" s="250">
        <v>42004</v>
      </c>
      <c r="O146" s="250">
        <v>39579</v>
      </c>
      <c r="P146" s="243" t="str">
        <f>VLOOKUP(J146,'MDS firmware upgrade'!A:F,5,0)</f>
        <v>5.2(1)</v>
      </c>
      <c r="Q146" s="243" t="str">
        <f>VLOOKUP(J146,'MDS firmware upgrade'!A:F,6,0)</f>
        <v>5.2(8d)</v>
      </c>
      <c r="R146" s="243"/>
      <c r="S146" s="219">
        <v>43220</v>
      </c>
      <c r="T146" s="216" t="s">
        <v>968</v>
      </c>
      <c r="U146" s="243" t="s">
        <v>497</v>
      </c>
      <c r="V146" s="243" t="s">
        <v>41</v>
      </c>
      <c r="W146" s="243" t="s">
        <v>1078</v>
      </c>
      <c r="X146" s="243" t="s">
        <v>1101</v>
      </c>
      <c r="Y146" s="243" t="s">
        <v>1090</v>
      </c>
      <c r="Z146" s="282" t="s">
        <v>1103</v>
      </c>
      <c r="AA146" s="243" t="s">
        <v>41</v>
      </c>
      <c r="AB146" s="283" t="s">
        <v>427</v>
      </c>
      <c r="AC146" s="283" t="s">
        <v>44</v>
      </c>
      <c r="AD146" s="283" t="s">
        <v>44</v>
      </c>
      <c r="AE146" s="283" t="s">
        <v>44</v>
      </c>
      <c r="AF146" s="283" t="s">
        <v>44</v>
      </c>
      <c r="AG146" s="283" t="s">
        <v>44</v>
      </c>
      <c r="AH146" s="283" t="s">
        <v>44</v>
      </c>
      <c r="AI146" s="283" t="s">
        <v>44</v>
      </c>
      <c r="AJ146" s="283" t="s">
        <v>44</v>
      </c>
      <c r="AK146" s="283" t="s">
        <v>44</v>
      </c>
      <c r="AL146" s="283" t="s">
        <v>44</v>
      </c>
      <c r="AM146" s="283" t="s">
        <v>44</v>
      </c>
      <c r="AN146" s="243" t="s">
        <v>44</v>
      </c>
      <c r="AO146" s="243" t="s">
        <v>44</v>
      </c>
      <c r="AP146" s="284">
        <v>264</v>
      </c>
      <c r="AQ146" s="284">
        <v>4</v>
      </c>
      <c r="AR146" s="284">
        <v>4</v>
      </c>
      <c r="AS146" s="284"/>
      <c r="AT146" s="284">
        <v>2</v>
      </c>
      <c r="AU146" s="285"/>
      <c r="AV146" s="221" t="s">
        <v>45</v>
      </c>
      <c r="AW146" s="221" t="s">
        <v>46</v>
      </c>
      <c r="AX146" s="221" t="s">
        <v>45</v>
      </c>
      <c r="AY146" s="216" t="s">
        <v>44</v>
      </c>
      <c r="AZ146" s="226" t="s">
        <v>1984</v>
      </c>
      <c r="BA146" s="227"/>
      <c r="BB146" s="227"/>
      <c r="BC146" s="218" t="str">
        <f>VLOOKUP(J146,ESRS!A:E,1,0)</f>
        <v>FOX1203H6FQ</v>
      </c>
      <c r="BD146" s="218" t="s">
        <v>45</v>
      </c>
    </row>
    <row r="147" spans="1:56">
      <c r="A147" s="214" t="s">
        <v>553</v>
      </c>
      <c r="B147" s="277" t="s">
        <v>47</v>
      </c>
      <c r="C147" s="243" t="s">
        <v>47</v>
      </c>
      <c r="D147" s="277" t="s">
        <v>48</v>
      </c>
      <c r="E147" s="243" t="s">
        <v>1686</v>
      </c>
      <c r="F147" s="243" t="s">
        <v>49</v>
      </c>
      <c r="G147" s="243" t="s">
        <v>50</v>
      </c>
      <c r="H147" s="279" t="s">
        <v>1687</v>
      </c>
      <c r="I147" s="280" t="s">
        <v>552</v>
      </c>
      <c r="J147" s="281" t="s">
        <v>553</v>
      </c>
      <c r="K147" s="277" t="s">
        <v>550</v>
      </c>
      <c r="L147" s="159" t="s">
        <v>554</v>
      </c>
      <c r="M147" s="250">
        <v>39579</v>
      </c>
      <c r="N147" s="250">
        <v>41639</v>
      </c>
      <c r="O147" s="250">
        <v>39579</v>
      </c>
      <c r="P147" s="243" t="str">
        <f>VLOOKUP(J147,'MDS firmware upgrade'!A:F,5,0)</f>
        <v>5.2(1)</v>
      </c>
      <c r="Q147" s="243" t="str">
        <f>VLOOKUP(J147,'MDS firmware upgrade'!A:F,6,0)</f>
        <v>5.2(8d)</v>
      </c>
      <c r="R147" s="243"/>
      <c r="S147" s="219">
        <v>43220</v>
      </c>
      <c r="T147" s="216" t="s">
        <v>968</v>
      </c>
      <c r="U147" s="243" t="s">
        <v>497</v>
      </c>
      <c r="V147" s="243" t="s">
        <v>41</v>
      </c>
      <c r="W147" s="243" t="s">
        <v>1078</v>
      </c>
      <c r="X147" s="243" t="s">
        <v>1101</v>
      </c>
      <c r="Y147" s="243" t="s">
        <v>1090</v>
      </c>
      <c r="Z147" s="282" t="s">
        <v>1103</v>
      </c>
      <c r="AA147" s="243" t="s">
        <v>41</v>
      </c>
      <c r="AB147" s="283" t="s">
        <v>427</v>
      </c>
      <c r="AC147" s="283" t="s">
        <v>44</v>
      </c>
      <c r="AD147" s="283" t="s">
        <v>44</v>
      </c>
      <c r="AE147" s="283" t="s">
        <v>44</v>
      </c>
      <c r="AF147" s="283" t="s">
        <v>44</v>
      </c>
      <c r="AG147" s="283" t="s">
        <v>44</v>
      </c>
      <c r="AH147" s="283" t="s">
        <v>44</v>
      </c>
      <c r="AI147" s="283" t="s">
        <v>44</v>
      </c>
      <c r="AJ147" s="283" t="s">
        <v>44</v>
      </c>
      <c r="AK147" s="283" t="s">
        <v>44</v>
      </c>
      <c r="AL147" s="283" t="s">
        <v>44</v>
      </c>
      <c r="AM147" s="283" t="s">
        <v>44</v>
      </c>
      <c r="AN147" s="243" t="s">
        <v>44</v>
      </c>
      <c r="AO147" s="243" t="s">
        <v>44</v>
      </c>
      <c r="AP147" s="284">
        <v>240</v>
      </c>
      <c r="AQ147" s="284"/>
      <c r="AR147" s="284">
        <v>6</v>
      </c>
      <c r="AS147" s="284"/>
      <c r="AT147" s="284">
        <v>2</v>
      </c>
      <c r="AU147" s="285"/>
      <c r="AV147" s="221" t="s">
        <v>45</v>
      </c>
      <c r="AW147" s="221" t="s">
        <v>46</v>
      </c>
      <c r="AX147" s="221" t="s">
        <v>45</v>
      </c>
      <c r="AY147" s="216" t="s">
        <v>44</v>
      </c>
      <c r="AZ147" s="226" t="s">
        <v>1984</v>
      </c>
      <c r="BA147" s="227"/>
      <c r="BB147" s="227"/>
      <c r="BC147" s="218" t="str">
        <f>VLOOKUP(J147,ESRS!A:E,1,0)</f>
        <v>FOX1202H3NE</v>
      </c>
      <c r="BD147" s="218" t="s">
        <v>45</v>
      </c>
    </row>
    <row r="148" spans="1:56">
      <c r="A148" s="214" t="s">
        <v>556</v>
      </c>
      <c r="B148" s="277" t="s">
        <v>47</v>
      </c>
      <c r="C148" s="243" t="s">
        <v>47</v>
      </c>
      <c r="D148" s="277" t="s">
        <v>48</v>
      </c>
      <c r="E148" s="243" t="s">
        <v>1686</v>
      </c>
      <c r="F148" s="243" t="s">
        <v>49</v>
      </c>
      <c r="G148" s="243" t="s">
        <v>50</v>
      </c>
      <c r="H148" s="279" t="s">
        <v>1687</v>
      </c>
      <c r="I148" s="280" t="s">
        <v>555</v>
      </c>
      <c r="J148" s="281" t="s">
        <v>556</v>
      </c>
      <c r="K148" s="277" t="s">
        <v>524</v>
      </c>
      <c r="L148" s="159" t="s">
        <v>557</v>
      </c>
      <c r="M148" s="250">
        <v>39712</v>
      </c>
      <c r="N148" s="250">
        <v>41639</v>
      </c>
      <c r="O148" s="250">
        <v>39712</v>
      </c>
      <c r="P148" s="243" t="str">
        <f>VLOOKUP(J148,'MDS firmware upgrade'!A:F,5,0)</f>
        <v>5.2(1)</v>
      </c>
      <c r="Q148" s="243" t="str">
        <f>VLOOKUP(J148,'MDS firmware upgrade'!A:F,6,0)</f>
        <v>5.2(8d)</v>
      </c>
      <c r="R148" s="243"/>
      <c r="S148" s="219">
        <v>43220</v>
      </c>
      <c r="T148" s="216" t="s">
        <v>968</v>
      </c>
      <c r="U148" s="243" t="s">
        <v>497</v>
      </c>
      <c r="V148" s="243" t="s">
        <v>41</v>
      </c>
      <c r="W148" s="243" t="s">
        <v>1078</v>
      </c>
      <c r="X148" s="243" t="s">
        <v>1101</v>
      </c>
      <c r="Y148" s="243" t="s">
        <v>1090</v>
      </c>
      <c r="Z148" s="282" t="s">
        <v>1103</v>
      </c>
      <c r="AA148" s="243" t="s">
        <v>41</v>
      </c>
      <c r="AB148" s="283" t="s">
        <v>427</v>
      </c>
      <c r="AC148" s="283" t="s">
        <v>44</v>
      </c>
      <c r="AD148" s="283" t="s">
        <v>44</v>
      </c>
      <c r="AE148" s="283" t="s">
        <v>44</v>
      </c>
      <c r="AF148" s="283" t="s">
        <v>44</v>
      </c>
      <c r="AG148" s="283" t="s">
        <v>44</v>
      </c>
      <c r="AH148" s="283" t="s">
        <v>44</v>
      </c>
      <c r="AI148" s="283" t="s">
        <v>44</v>
      </c>
      <c r="AJ148" s="283" t="s">
        <v>44</v>
      </c>
      <c r="AK148" s="283" t="s">
        <v>44</v>
      </c>
      <c r="AL148" s="283" t="s">
        <v>44</v>
      </c>
      <c r="AM148" s="283" t="s">
        <v>44</v>
      </c>
      <c r="AN148" s="243" t="s">
        <v>44</v>
      </c>
      <c r="AO148" s="243" t="s">
        <v>44</v>
      </c>
      <c r="AP148" s="284">
        <v>120</v>
      </c>
      <c r="AQ148" s="284"/>
      <c r="AR148" s="284">
        <v>3</v>
      </c>
      <c r="AS148" s="284"/>
      <c r="AT148" s="284">
        <v>1</v>
      </c>
      <c r="AU148" s="285"/>
      <c r="AV148" s="221" t="s">
        <v>45</v>
      </c>
      <c r="AW148" s="221" t="s">
        <v>46</v>
      </c>
      <c r="AX148" s="221" t="s">
        <v>45</v>
      </c>
      <c r="AY148" s="216" t="s">
        <v>44</v>
      </c>
      <c r="AZ148" s="226" t="s">
        <v>1984</v>
      </c>
      <c r="BA148" s="227"/>
      <c r="BB148" s="227"/>
      <c r="BC148" s="218" t="str">
        <f>VLOOKUP(J148,ESRS!A:E,1,0)</f>
        <v>FOX1210G5RN</v>
      </c>
      <c r="BD148" s="218" t="s">
        <v>45</v>
      </c>
    </row>
    <row r="149" spans="1:56">
      <c r="A149" s="214" t="s">
        <v>559</v>
      </c>
      <c r="B149" s="277" t="s">
        <v>47</v>
      </c>
      <c r="C149" s="243" t="s">
        <v>47</v>
      </c>
      <c r="D149" s="277" t="s">
        <v>48</v>
      </c>
      <c r="E149" s="243" t="s">
        <v>1686</v>
      </c>
      <c r="F149" s="243" t="s">
        <v>49</v>
      </c>
      <c r="G149" s="243" t="s">
        <v>50</v>
      </c>
      <c r="H149" s="279" t="s">
        <v>1687</v>
      </c>
      <c r="I149" s="280" t="s">
        <v>558</v>
      </c>
      <c r="J149" s="281" t="s">
        <v>559</v>
      </c>
      <c r="K149" s="277" t="s">
        <v>538</v>
      </c>
      <c r="L149" s="159" t="s">
        <v>560</v>
      </c>
      <c r="M149" s="250">
        <v>39579</v>
      </c>
      <c r="N149" s="250">
        <v>42004</v>
      </c>
      <c r="O149" s="250">
        <v>39579</v>
      </c>
      <c r="P149" s="243" t="str">
        <f>VLOOKUP(J149,'MDS firmware upgrade'!A:F,5,0)</f>
        <v>5.2(1)</v>
      </c>
      <c r="Q149" s="243" t="str">
        <f>VLOOKUP(J149,'MDS firmware upgrade'!A:F,6,0)</f>
        <v>5.2(8d)</v>
      </c>
      <c r="R149" s="243"/>
      <c r="S149" s="219">
        <v>43220</v>
      </c>
      <c r="T149" s="216" t="s">
        <v>968</v>
      </c>
      <c r="U149" s="243" t="s">
        <v>497</v>
      </c>
      <c r="V149" s="243" t="s">
        <v>41</v>
      </c>
      <c r="W149" s="243" t="s">
        <v>1078</v>
      </c>
      <c r="X149" s="243" t="s">
        <v>1101</v>
      </c>
      <c r="Y149" s="243" t="s">
        <v>1090</v>
      </c>
      <c r="Z149" s="282" t="s">
        <v>1103</v>
      </c>
      <c r="AA149" s="243" t="s">
        <v>41</v>
      </c>
      <c r="AB149" s="283" t="s">
        <v>427</v>
      </c>
      <c r="AC149" s="283" t="s">
        <v>44</v>
      </c>
      <c r="AD149" s="283" t="s">
        <v>44</v>
      </c>
      <c r="AE149" s="283" t="s">
        <v>44</v>
      </c>
      <c r="AF149" s="283" t="s">
        <v>44</v>
      </c>
      <c r="AG149" s="283" t="s">
        <v>44</v>
      </c>
      <c r="AH149" s="283" t="s">
        <v>44</v>
      </c>
      <c r="AI149" s="283" t="s">
        <v>44</v>
      </c>
      <c r="AJ149" s="283" t="s">
        <v>44</v>
      </c>
      <c r="AK149" s="283" t="s">
        <v>44</v>
      </c>
      <c r="AL149" s="283" t="s">
        <v>44</v>
      </c>
      <c r="AM149" s="283" t="s">
        <v>44</v>
      </c>
      <c r="AN149" s="243" t="s">
        <v>44</v>
      </c>
      <c r="AO149" s="243" t="s">
        <v>44</v>
      </c>
      <c r="AP149" s="284">
        <v>48</v>
      </c>
      <c r="AQ149" s="284"/>
      <c r="AR149" s="284">
        <v>2</v>
      </c>
      <c r="AS149" s="284"/>
      <c r="AT149" s="284"/>
      <c r="AU149" s="285"/>
      <c r="AV149" s="221" t="s">
        <v>45</v>
      </c>
      <c r="AW149" s="221" t="s">
        <v>46</v>
      </c>
      <c r="AX149" s="221" t="s">
        <v>45</v>
      </c>
      <c r="AY149" s="216" t="s">
        <v>44</v>
      </c>
      <c r="AZ149" s="226" t="s">
        <v>1984</v>
      </c>
      <c r="BA149" s="227"/>
      <c r="BB149" s="227"/>
      <c r="BC149" s="218" t="str">
        <f>VLOOKUP(J149,ESRS!A:E,1,0)</f>
        <v>FOX1205GAJM</v>
      </c>
      <c r="BD149" s="218" t="s">
        <v>45</v>
      </c>
    </row>
    <row r="150" spans="1:56">
      <c r="A150" s="214" t="s">
        <v>562</v>
      </c>
      <c r="B150" s="277" t="s">
        <v>88</v>
      </c>
      <c r="C150" s="243" t="s">
        <v>88</v>
      </c>
      <c r="D150" s="277" t="s">
        <v>90</v>
      </c>
      <c r="E150" s="243" t="s">
        <v>1686</v>
      </c>
      <c r="F150" s="243" t="s">
        <v>49</v>
      </c>
      <c r="G150" s="243" t="s">
        <v>50</v>
      </c>
      <c r="H150" s="279" t="s">
        <v>1687</v>
      </c>
      <c r="I150" s="280" t="s">
        <v>561</v>
      </c>
      <c r="J150" s="281" t="s">
        <v>562</v>
      </c>
      <c r="K150" s="277" t="s">
        <v>564</v>
      </c>
      <c r="L150" s="159" t="s">
        <v>565</v>
      </c>
      <c r="M150" s="250">
        <v>41166.333333333336</v>
      </c>
      <c r="N150" s="250">
        <v>42626</v>
      </c>
      <c r="O150" s="250">
        <v>41166.333333333336</v>
      </c>
      <c r="P150" s="243" t="str">
        <f>VLOOKUP(J150,'MDS firmware upgrade'!A:F,5,0)</f>
        <v>5.2(8c)</v>
      </c>
      <c r="Q150" s="243" t="str">
        <f>VLOOKUP(J150,'MDS firmware upgrade'!A:F,6,0)</f>
        <v>5.2(8d)</v>
      </c>
      <c r="R150" s="243"/>
      <c r="S150" s="219">
        <v>43220</v>
      </c>
      <c r="T150" s="216" t="s">
        <v>968</v>
      </c>
      <c r="U150" s="243" t="s">
        <v>563</v>
      </c>
      <c r="V150" s="243" t="s">
        <v>566</v>
      </c>
      <c r="W150" s="243" t="s">
        <v>1078</v>
      </c>
      <c r="X150" s="243" t="s">
        <v>1101</v>
      </c>
      <c r="Y150" s="243" t="s">
        <v>1090</v>
      </c>
      <c r="Z150" s="282" t="s">
        <v>1103</v>
      </c>
      <c r="AA150" s="243" t="s">
        <v>566</v>
      </c>
      <c r="AB150" s="283" t="s">
        <v>427</v>
      </c>
      <c r="AC150" s="283" t="s">
        <v>44</v>
      </c>
      <c r="AD150" s="283" t="s">
        <v>44</v>
      </c>
      <c r="AE150" s="283" t="s">
        <v>44</v>
      </c>
      <c r="AF150" s="283" t="s">
        <v>44</v>
      </c>
      <c r="AG150" s="283" t="s">
        <v>44</v>
      </c>
      <c r="AH150" s="283" t="s">
        <v>44</v>
      </c>
      <c r="AI150" s="283" t="s">
        <v>44</v>
      </c>
      <c r="AJ150" s="283" t="s">
        <v>44</v>
      </c>
      <c r="AK150" s="283" t="s">
        <v>44</v>
      </c>
      <c r="AL150" s="283" t="s">
        <v>44</v>
      </c>
      <c r="AM150" s="283" t="s">
        <v>44</v>
      </c>
      <c r="AN150" s="243" t="s">
        <v>44</v>
      </c>
      <c r="AO150" s="243" t="s">
        <v>44</v>
      </c>
      <c r="AP150" s="284">
        <v>240</v>
      </c>
      <c r="AQ150" s="284"/>
      <c r="AR150" s="284">
        <v>2</v>
      </c>
      <c r="AS150" s="284">
        <v>6</v>
      </c>
      <c r="AT150" s="284"/>
      <c r="AU150" s="285"/>
      <c r="AV150" s="221" t="s">
        <v>45</v>
      </c>
      <c r="AW150" s="221" t="s">
        <v>46</v>
      </c>
      <c r="AX150" s="221" t="s">
        <v>45</v>
      </c>
      <c r="AY150" s="216" t="s">
        <v>44</v>
      </c>
      <c r="AZ150" s="226" t="s">
        <v>1984</v>
      </c>
      <c r="BA150" s="227"/>
      <c r="BB150" s="227"/>
      <c r="BC150" s="218" t="str">
        <f>VLOOKUP(J150,ESRS!A:E,1,0)</f>
        <v>FOX1544GAVC</v>
      </c>
      <c r="BD150" s="218" t="s">
        <v>45</v>
      </c>
    </row>
    <row r="151" spans="1:56">
      <c r="A151" s="214" t="s">
        <v>568</v>
      </c>
      <c r="B151" s="277" t="s">
        <v>88</v>
      </c>
      <c r="C151" s="243" t="s">
        <v>88</v>
      </c>
      <c r="D151" s="277" t="s">
        <v>90</v>
      </c>
      <c r="E151" s="243" t="s">
        <v>1686</v>
      </c>
      <c r="F151" s="243" t="s">
        <v>49</v>
      </c>
      <c r="G151" s="243" t="s">
        <v>50</v>
      </c>
      <c r="H151" s="279" t="s">
        <v>1687</v>
      </c>
      <c r="I151" s="280" t="s">
        <v>567</v>
      </c>
      <c r="J151" s="281" t="s">
        <v>568</v>
      </c>
      <c r="K151" s="277" t="s">
        <v>569</v>
      </c>
      <c r="L151" s="159" t="s">
        <v>570</v>
      </c>
      <c r="M151" s="250">
        <v>41166.333333333336</v>
      </c>
      <c r="N151" s="250">
        <v>42626</v>
      </c>
      <c r="O151" s="250">
        <v>41166.333333333336</v>
      </c>
      <c r="P151" s="243" t="str">
        <f>VLOOKUP(J151,'MDS firmware upgrade'!A:F,5,0)</f>
        <v>5.2(8c)</v>
      </c>
      <c r="Q151" s="243" t="str">
        <f>VLOOKUP(J151,'MDS firmware upgrade'!A:F,6,0)</f>
        <v>5.2(8d)</v>
      </c>
      <c r="R151" s="243"/>
      <c r="S151" s="219">
        <v>43220</v>
      </c>
      <c r="T151" s="216" t="s">
        <v>968</v>
      </c>
      <c r="U151" s="243" t="s">
        <v>563</v>
      </c>
      <c r="V151" s="243" t="s">
        <v>566</v>
      </c>
      <c r="W151" s="243" t="s">
        <v>1078</v>
      </c>
      <c r="X151" s="243" t="s">
        <v>1101</v>
      </c>
      <c r="Y151" s="243" t="s">
        <v>1090</v>
      </c>
      <c r="Z151" s="282" t="s">
        <v>1103</v>
      </c>
      <c r="AA151" s="243" t="s">
        <v>566</v>
      </c>
      <c r="AB151" s="283" t="s">
        <v>427</v>
      </c>
      <c r="AC151" s="283" t="s">
        <v>44</v>
      </c>
      <c r="AD151" s="283" t="s">
        <v>44</v>
      </c>
      <c r="AE151" s="283" t="s">
        <v>44</v>
      </c>
      <c r="AF151" s="283" t="s">
        <v>44</v>
      </c>
      <c r="AG151" s="283" t="s">
        <v>44</v>
      </c>
      <c r="AH151" s="283" t="s">
        <v>44</v>
      </c>
      <c r="AI151" s="283" t="s">
        <v>44</v>
      </c>
      <c r="AJ151" s="283" t="s">
        <v>44</v>
      </c>
      <c r="AK151" s="283" t="s">
        <v>44</v>
      </c>
      <c r="AL151" s="283" t="s">
        <v>44</v>
      </c>
      <c r="AM151" s="283" t="s">
        <v>44</v>
      </c>
      <c r="AN151" s="243" t="s">
        <v>44</v>
      </c>
      <c r="AO151" s="243" t="s">
        <v>44</v>
      </c>
      <c r="AP151" s="284">
        <v>384</v>
      </c>
      <c r="AQ151" s="284"/>
      <c r="AR151" s="284">
        <v>2</v>
      </c>
      <c r="AS151" s="284"/>
      <c r="AT151" s="284">
        <v>7</v>
      </c>
      <c r="AU151" s="285"/>
      <c r="AV151" s="221" t="s">
        <v>45</v>
      </c>
      <c r="AW151" s="221" t="s">
        <v>46</v>
      </c>
      <c r="AX151" s="221" t="s">
        <v>45</v>
      </c>
      <c r="AY151" s="216" t="s">
        <v>44</v>
      </c>
      <c r="AZ151" s="226" t="s">
        <v>1984</v>
      </c>
      <c r="BA151" s="227"/>
      <c r="BB151" s="227"/>
      <c r="BC151" s="218" t="str">
        <f>VLOOKUP(J151,ESRS!A:E,1,0)</f>
        <v>FOX1546G7U9</v>
      </c>
      <c r="BD151" s="218" t="s">
        <v>45</v>
      </c>
    </row>
    <row r="152" spans="1:56">
      <c r="A152" s="214" t="s">
        <v>571</v>
      </c>
      <c r="B152" s="277" t="s">
        <v>88</v>
      </c>
      <c r="C152" s="243" t="s">
        <v>88</v>
      </c>
      <c r="D152" s="277" t="s">
        <v>90</v>
      </c>
      <c r="E152" s="243" t="s">
        <v>1686</v>
      </c>
      <c r="F152" s="243" t="s">
        <v>49</v>
      </c>
      <c r="G152" s="243" t="s">
        <v>50</v>
      </c>
      <c r="H152" s="279" t="s">
        <v>1687</v>
      </c>
      <c r="I152" s="280" t="s">
        <v>1518</v>
      </c>
      <c r="J152" s="281" t="s">
        <v>1519</v>
      </c>
      <c r="K152" s="277" t="s">
        <v>572</v>
      </c>
      <c r="L152" s="160" t="s">
        <v>573</v>
      </c>
      <c r="M152" s="250">
        <v>41538.958333333336</v>
      </c>
      <c r="N152" s="250">
        <v>43064</v>
      </c>
      <c r="O152" s="250">
        <v>41538.958333333336</v>
      </c>
      <c r="P152" s="243" t="str">
        <f>VLOOKUP(J152,'MDS firmware upgrade'!A:F,5,0)</f>
        <v>5.2(8c)</v>
      </c>
      <c r="Q152" s="243" t="str">
        <f>VLOOKUP(J152,'MDS firmware upgrade'!A:F,6,0)</f>
        <v>5.2(8d)</v>
      </c>
      <c r="R152" s="243"/>
      <c r="S152" s="219">
        <v>43220</v>
      </c>
      <c r="T152" s="216" t="s">
        <v>968</v>
      </c>
      <c r="U152" s="243" t="s">
        <v>563</v>
      </c>
      <c r="V152" s="243" t="s">
        <v>566</v>
      </c>
      <c r="W152" s="243" t="s">
        <v>1078</v>
      </c>
      <c r="X152" s="243" t="s">
        <v>1101</v>
      </c>
      <c r="Y152" s="243" t="s">
        <v>1090</v>
      </c>
      <c r="Z152" s="282" t="s">
        <v>1103</v>
      </c>
      <c r="AA152" s="243" t="s">
        <v>566</v>
      </c>
      <c r="AB152" s="283" t="s">
        <v>427</v>
      </c>
      <c r="AC152" s="283" t="s">
        <v>44</v>
      </c>
      <c r="AD152" s="283" t="s">
        <v>44</v>
      </c>
      <c r="AE152" s="283" t="s">
        <v>44</v>
      </c>
      <c r="AF152" s="283" t="s">
        <v>44</v>
      </c>
      <c r="AG152" s="283" t="s">
        <v>44</v>
      </c>
      <c r="AH152" s="283" t="s">
        <v>44</v>
      </c>
      <c r="AI152" s="283" t="s">
        <v>44</v>
      </c>
      <c r="AJ152" s="283" t="s">
        <v>44</v>
      </c>
      <c r="AK152" s="283" t="s">
        <v>44</v>
      </c>
      <c r="AL152" s="283" t="s">
        <v>44</v>
      </c>
      <c r="AM152" s="283" t="s">
        <v>44</v>
      </c>
      <c r="AN152" s="243" t="s">
        <v>44</v>
      </c>
      <c r="AO152" s="243" t="s">
        <v>44</v>
      </c>
      <c r="AP152" s="284">
        <v>400</v>
      </c>
      <c r="AQ152" s="284"/>
      <c r="AR152" s="284"/>
      <c r="AS152" s="284">
        <v>2</v>
      </c>
      <c r="AT152" s="284">
        <v>7</v>
      </c>
      <c r="AU152" s="285"/>
      <c r="AV152" s="221" t="s">
        <v>45</v>
      </c>
      <c r="AW152" s="221" t="s">
        <v>46</v>
      </c>
      <c r="AX152" s="221" t="s">
        <v>45</v>
      </c>
      <c r="AY152" s="216" t="s">
        <v>44</v>
      </c>
      <c r="AZ152" s="226" t="s">
        <v>1984</v>
      </c>
      <c r="BA152" s="227"/>
      <c r="BB152" s="227"/>
      <c r="BC152" s="218" t="str">
        <f>VLOOKUP(J152,ESRS!A:E,1,0)</f>
        <v>FOX1726S02S</v>
      </c>
      <c r="BD152" s="218" t="s">
        <v>45</v>
      </c>
    </row>
    <row r="153" spans="1:56">
      <c r="A153" s="214" t="s">
        <v>575</v>
      </c>
      <c r="B153" s="277" t="s">
        <v>88</v>
      </c>
      <c r="C153" s="243" t="s">
        <v>88</v>
      </c>
      <c r="D153" s="277" t="s">
        <v>90</v>
      </c>
      <c r="E153" s="243" t="s">
        <v>1686</v>
      </c>
      <c r="F153" s="243" t="s">
        <v>49</v>
      </c>
      <c r="G153" s="243" t="s">
        <v>50</v>
      </c>
      <c r="H153" s="279" t="s">
        <v>1687</v>
      </c>
      <c r="I153" s="280" t="s">
        <v>574</v>
      </c>
      <c r="J153" s="281" t="s">
        <v>575</v>
      </c>
      <c r="K153" s="277" t="s">
        <v>576</v>
      </c>
      <c r="L153" s="159" t="s">
        <v>577</v>
      </c>
      <c r="M153" s="250">
        <v>41166.333333333336</v>
      </c>
      <c r="N153" s="250">
        <v>42626</v>
      </c>
      <c r="O153" s="250">
        <v>41166.333333333336</v>
      </c>
      <c r="P153" s="243" t="str">
        <f>VLOOKUP(J153,'MDS firmware upgrade'!A:F,5,0)</f>
        <v>5.2(8c)</v>
      </c>
      <c r="Q153" s="243" t="str">
        <f>VLOOKUP(J153,'MDS firmware upgrade'!A:F,6,0)</f>
        <v>5.2(8d)</v>
      </c>
      <c r="R153" s="243"/>
      <c r="S153" s="219">
        <v>43220</v>
      </c>
      <c r="T153" s="216" t="s">
        <v>968</v>
      </c>
      <c r="U153" s="243" t="s">
        <v>563</v>
      </c>
      <c r="V153" s="243" t="s">
        <v>566</v>
      </c>
      <c r="W153" s="243" t="s">
        <v>1078</v>
      </c>
      <c r="X153" s="243" t="s">
        <v>1101</v>
      </c>
      <c r="Y153" s="243" t="s">
        <v>1090</v>
      </c>
      <c r="Z153" s="282" t="s">
        <v>1103</v>
      </c>
      <c r="AA153" s="243" t="s">
        <v>566</v>
      </c>
      <c r="AB153" s="283" t="s">
        <v>427</v>
      </c>
      <c r="AC153" s="283" t="s">
        <v>44</v>
      </c>
      <c r="AD153" s="283" t="s">
        <v>44</v>
      </c>
      <c r="AE153" s="283" t="s">
        <v>44</v>
      </c>
      <c r="AF153" s="283" t="s">
        <v>44</v>
      </c>
      <c r="AG153" s="283" t="s">
        <v>44</v>
      </c>
      <c r="AH153" s="283" t="s">
        <v>44</v>
      </c>
      <c r="AI153" s="283" t="s">
        <v>44</v>
      </c>
      <c r="AJ153" s="283" t="s">
        <v>44</v>
      </c>
      <c r="AK153" s="283" t="s">
        <v>44</v>
      </c>
      <c r="AL153" s="283" t="s">
        <v>44</v>
      </c>
      <c r="AM153" s="283" t="s">
        <v>44</v>
      </c>
      <c r="AN153" s="243" t="s">
        <v>44</v>
      </c>
      <c r="AO153" s="243" t="s">
        <v>44</v>
      </c>
      <c r="AP153" s="284">
        <v>108</v>
      </c>
      <c r="AQ153" s="284">
        <v>6</v>
      </c>
      <c r="AR153" s="284"/>
      <c r="AS153" s="284"/>
      <c r="AT153" s="284"/>
      <c r="AU153" s="285"/>
      <c r="AV153" s="221" t="s">
        <v>45</v>
      </c>
      <c r="AW153" s="221" t="s">
        <v>46</v>
      </c>
      <c r="AX153" s="221" t="s">
        <v>45</v>
      </c>
      <c r="AY153" s="216" t="s">
        <v>44</v>
      </c>
      <c r="AZ153" s="226" t="s">
        <v>1984</v>
      </c>
      <c r="BA153" s="227"/>
      <c r="BB153" s="227"/>
      <c r="BC153" s="218" t="str">
        <f>VLOOKUP(J153,ESRS!A:E,1,0)</f>
        <v>FOX1550G7JF</v>
      </c>
      <c r="BD153" s="218" t="s">
        <v>45</v>
      </c>
    </row>
    <row r="154" spans="1:56">
      <c r="A154" s="214" t="s">
        <v>579</v>
      </c>
      <c r="B154" s="277" t="s">
        <v>88</v>
      </c>
      <c r="C154" s="243" t="s">
        <v>88</v>
      </c>
      <c r="D154" s="277" t="s">
        <v>90</v>
      </c>
      <c r="E154" s="243" t="s">
        <v>1686</v>
      </c>
      <c r="F154" s="243" t="s">
        <v>49</v>
      </c>
      <c r="G154" s="243" t="s">
        <v>50</v>
      </c>
      <c r="H154" s="279" t="s">
        <v>1687</v>
      </c>
      <c r="I154" s="280" t="s">
        <v>578</v>
      </c>
      <c r="J154" s="281" t="s">
        <v>579</v>
      </c>
      <c r="K154" s="277" t="s">
        <v>580</v>
      </c>
      <c r="L154" s="159" t="s">
        <v>581</v>
      </c>
      <c r="M154" s="250">
        <v>41166.333333333336</v>
      </c>
      <c r="N154" s="250">
        <v>42626</v>
      </c>
      <c r="O154" s="250">
        <v>41166.333333333336</v>
      </c>
      <c r="P154" s="243" t="str">
        <f>VLOOKUP(J154,'MDS firmware upgrade'!A:F,5,0)</f>
        <v>5.2(8c)</v>
      </c>
      <c r="Q154" s="243" t="str">
        <f>VLOOKUP(J154,'MDS firmware upgrade'!A:F,6,0)</f>
        <v>5.2(8d)</v>
      </c>
      <c r="R154" s="243"/>
      <c r="S154" s="219">
        <v>43220</v>
      </c>
      <c r="T154" s="216" t="s">
        <v>968</v>
      </c>
      <c r="U154" s="243" t="s">
        <v>563</v>
      </c>
      <c r="V154" s="243" t="s">
        <v>566</v>
      </c>
      <c r="W154" s="243" t="s">
        <v>1078</v>
      </c>
      <c r="X154" s="243" t="s">
        <v>1101</v>
      </c>
      <c r="Y154" s="243" t="s">
        <v>1090</v>
      </c>
      <c r="Z154" s="282" t="s">
        <v>1103</v>
      </c>
      <c r="AA154" s="243" t="s">
        <v>566</v>
      </c>
      <c r="AB154" s="283" t="s">
        <v>427</v>
      </c>
      <c r="AC154" s="283" t="s">
        <v>44</v>
      </c>
      <c r="AD154" s="283" t="s">
        <v>44</v>
      </c>
      <c r="AE154" s="283" t="s">
        <v>44</v>
      </c>
      <c r="AF154" s="283" t="s">
        <v>44</v>
      </c>
      <c r="AG154" s="283" t="s">
        <v>44</v>
      </c>
      <c r="AH154" s="283" t="s">
        <v>44</v>
      </c>
      <c r="AI154" s="283" t="s">
        <v>44</v>
      </c>
      <c r="AJ154" s="283" t="s">
        <v>44</v>
      </c>
      <c r="AK154" s="283" t="s">
        <v>44</v>
      </c>
      <c r="AL154" s="283" t="s">
        <v>44</v>
      </c>
      <c r="AM154" s="283" t="s">
        <v>44</v>
      </c>
      <c r="AN154" s="243" t="s">
        <v>44</v>
      </c>
      <c r="AO154" s="243" t="s">
        <v>44</v>
      </c>
      <c r="AP154" s="284">
        <v>240</v>
      </c>
      <c r="AQ154" s="284"/>
      <c r="AR154" s="284">
        <v>2</v>
      </c>
      <c r="AS154" s="284">
        <v>6</v>
      </c>
      <c r="AT154" s="284"/>
      <c r="AU154" s="285"/>
      <c r="AV154" s="221" t="s">
        <v>45</v>
      </c>
      <c r="AW154" s="221" t="s">
        <v>46</v>
      </c>
      <c r="AX154" s="221" t="s">
        <v>45</v>
      </c>
      <c r="AY154" s="216" t="s">
        <v>44</v>
      </c>
      <c r="AZ154" s="226" t="s">
        <v>1984</v>
      </c>
      <c r="BA154" s="227"/>
      <c r="BB154" s="227"/>
      <c r="BC154" s="218" t="str">
        <f>VLOOKUP(J154,ESRS!A:E,1,0)</f>
        <v>FOX1544GL3D</v>
      </c>
      <c r="BD154" s="218" t="s">
        <v>45</v>
      </c>
    </row>
    <row r="155" spans="1:56">
      <c r="A155" s="214" t="s">
        <v>583</v>
      </c>
      <c r="B155" s="277" t="s">
        <v>88</v>
      </c>
      <c r="C155" s="243" t="s">
        <v>88</v>
      </c>
      <c r="D155" s="277" t="s">
        <v>90</v>
      </c>
      <c r="E155" s="243" t="s">
        <v>1686</v>
      </c>
      <c r="F155" s="243" t="s">
        <v>49</v>
      </c>
      <c r="G155" s="243" t="s">
        <v>50</v>
      </c>
      <c r="H155" s="279" t="s">
        <v>1687</v>
      </c>
      <c r="I155" s="280" t="s">
        <v>582</v>
      </c>
      <c r="J155" s="281" t="s">
        <v>583</v>
      </c>
      <c r="K155" s="277" t="s">
        <v>584</v>
      </c>
      <c r="L155" s="159" t="s">
        <v>585</v>
      </c>
      <c r="M155" s="250">
        <v>41166.333333333336</v>
      </c>
      <c r="N155" s="250">
        <v>42626</v>
      </c>
      <c r="O155" s="250">
        <v>41166.333333333336</v>
      </c>
      <c r="P155" s="243" t="str">
        <f>VLOOKUP(J155,'MDS firmware upgrade'!A:F,5,0)</f>
        <v>5.2(8c)</v>
      </c>
      <c r="Q155" s="243" t="str">
        <f>VLOOKUP(J155,'MDS firmware upgrade'!A:F,6,0)</f>
        <v>5.2(8d)</v>
      </c>
      <c r="R155" s="243"/>
      <c r="S155" s="219">
        <v>43220</v>
      </c>
      <c r="T155" s="216" t="s">
        <v>968</v>
      </c>
      <c r="U155" s="243" t="s">
        <v>563</v>
      </c>
      <c r="V155" s="243" t="s">
        <v>566</v>
      </c>
      <c r="W155" s="243" t="s">
        <v>1078</v>
      </c>
      <c r="X155" s="243" t="s">
        <v>1101</v>
      </c>
      <c r="Y155" s="243" t="s">
        <v>1090</v>
      </c>
      <c r="Z155" s="282" t="s">
        <v>1103</v>
      </c>
      <c r="AA155" s="243" t="s">
        <v>566</v>
      </c>
      <c r="AB155" s="283" t="s">
        <v>427</v>
      </c>
      <c r="AC155" s="283" t="s">
        <v>44</v>
      </c>
      <c r="AD155" s="283" t="s">
        <v>44</v>
      </c>
      <c r="AE155" s="283" t="s">
        <v>44</v>
      </c>
      <c r="AF155" s="283" t="s">
        <v>44</v>
      </c>
      <c r="AG155" s="283" t="s">
        <v>44</v>
      </c>
      <c r="AH155" s="283" t="s">
        <v>44</v>
      </c>
      <c r="AI155" s="283" t="s">
        <v>44</v>
      </c>
      <c r="AJ155" s="283" t="s">
        <v>44</v>
      </c>
      <c r="AK155" s="283" t="s">
        <v>44</v>
      </c>
      <c r="AL155" s="283" t="s">
        <v>44</v>
      </c>
      <c r="AM155" s="283" t="s">
        <v>44</v>
      </c>
      <c r="AN155" s="243" t="s">
        <v>44</v>
      </c>
      <c r="AO155" s="243" t="s">
        <v>44</v>
      </c>
      <c r="AP155" s="284">
        <v>384</v>
      </c>
      <c r="AQ155" s="284"/>
      <c r="AR155" s="284">
        <v>2</v>
      </c>
      <c r="AS155" s="284"/>
      <c r="AT155" s="284">
        <v>7</v>
      </c>
      <c r="AU155" s="285"/>
      <c r="AV155" s="221" t="s">
        <v>45</v>
      </c>
      <c r="AW155" s="221" t="s">
        <v>46</v>
      </c>
      <c r="AX155" s="221" t="s">
        <v>45</v>
      </c>
      <c r="AY155" s="216" t="s">
        <v>44</v>
      </c>
      <c r="AZ155" s="226" t="s">
        <v>1984</v>
      </c>
      <c r="BA155" s="227"/>
      <c r="BB155" s="227"/>
      <c r="BC155" s="218" t="str">
        <f>VLOOKUP(J155,ESRS!A:E,1,0)</f>
        <v>FOX1546G7UR</v>
      </c>
      <c r="BD155" s="218" t="s">
        <v>45</v>
      </c>
    </row>
    <row r="156" spans="1:56">
      <c r="A156" s="214" t="s">
        <v>587</v>
      </c>
      <c r="B156" s="277" t="s">
        <v>88</v>
      </c>
      <c r="C156" s="243" t="s">
        <v>88</v>
      </c>
      <c r="D156" s="277" t="s">
        <v>90</v>
      </c>
      <c r="E156" s="243" t="s">
        <v>1686</v>
      </c>
      <c r="F156" s="243" t="s">
        <v>49</v>
      </c>
      <c r="G156" s="243" t="s">
        <v>50</v>
      </c>
      <c r="H156" s="279" t="s">
        <v>1687</v>
      </c>
      <c r="I156" s="280" t="s">
        <v>586</v>
      </c>
      <c r="J156" s="281" t="s">
        <v>587</v>
      </c>
      <c r="K156" s="277" t="s">
        <v>580</v>
      </c>
      <c r="L156" s="160" t="s">
        <v>588</v>
      </c>
      <c r="M156" s="250">
        <v>41538.958333333336</v>
      </c>
      <c r="N156" s="250">
        <v>43064</v>
      </c>
      <c r="O156" s="250">
        <v>41538.958333333336</v>
      </c>
      <c r="P156" s="243" t="str">
        <f>VLOOKUP(J156,'MDS firmware upgrade'!A:F,5,0)</f>
        <v>5.2(8c)</v>
      </c>
      <c r="Q156" s="243" t="str">
        <f>VLOOKUP(J156,'MDS firmware upgrade'!A:F,6,0)</f>
        <v>5.2(8d)</v>
      </c>
      <c r="R156" s="243"/>
      <c r="S156" s="219">
        <v>43220</v>
      </c>
      <c r="T156" s="216" t="s">
        <v>968</v>
      </c>
      <c r="U156" s="243" t="s">
        <v>563</v>
      </c>
      <c r="V156" s="243" t="s">
        <v>566</v>
      </c>
      <c r="W156" s="243" t="s">
        <v>1078</v>
      </c>
      <c r="X156" s="243" t="s">
        <v>1101</v>
      </c>
      <c r="Y156" s="243" t="s">
        <v>1090</v>
      </c>
      <c r="Z156" s="282" t="s">
        <v>1103</v>
      </c>
      <c r="AA156" s="243" t="s">
        <v>566</v>
      </c>
      <c r="AB156" s="283" t="s">
        <v>427</v>
      </c>
      <c r="AC156" s="283" t="s">
        <v>44</v>
      </c>
      <c r="AD156" s="283" t="s">
        <v>44</v>
      </c>
      <c r="AE156" s="283" t="s">
        <v>44</v>
      </c>
      <c r="AF156" s="283" t="s">
        <v>44</v>
      </c>
      <c r="AG156" s="283" t="s">
        <v>44</v>
      </c>
      <c r="AH156" s="283" t="s">
        <v>44</v>
      </c>
      <c r="AI156" s="283" t="s">
        <v>44</v>
      </c>
      <c r="AJ156" s="283" t="s">
        <v>44</v>
      </c>
      <c r="AK156" s="283" t="s">
        <v>44</v>
      </c>
      <c r="AL156" s="283" t="s">
        <v>44</v>
      </c>
      <c r="AM156" s="283" t="s">
        <v>44</v>
      </c>
      <c r="AN156" s="243" t="s">
        <v>44</v>
      </c>
      <c r="AO156" s="243" t="s">
        <v>44</v>
      </c>
      <c r="AP156" s="284">
        <v>400</v>
      </c>
      <c r="AQ156" s="284"/>
      <c r="AR156" s="284"/>
      <c r="AS156" s="284">
        <v>2</v>
      </c>
      <c r="AT156" s="284">
        <v>7</v>
      </c>
      <c r="AU156" s="285"/>
      <c r="AV156" s="221" t="s">
        <v>45</v>
      </c>
      <c r="AW156" s="221" t="s">
        <v>46</v>
      </c>
      <c r="AX156" s="221" t="s">
        <v>45</v>
      </c>
      <c r="AY156" s="216" t="s">
        <v>44</v>
      </c>
      <c r="AZ156" s="226" t="s">
        <v>1984</v>
      </c>
      <c r="BA156" s="227"/>
      <c r="BB156" s="227"/>
      <c r="BC156" s="218" t="str">
        <f>VLOOKUP(J156,ESRS!A:E,1,0)</f>
        <v>FOX1726S02X</v>
      </c>
      <c r="BD156" s="218" t="s">
        <v>45</v>
      </c>
    </row>
    <row r="157" spans="1:56">
      <c r="A157" s="214" t="s">
        <v>590</v>
      </c>
      <c r="B157" s="277" t="s">
        <v>88</v>
      </c>
      <c r="C157" s="243" t="s">
        <v>88</v>
      </c>
      <c r="D157" s="277" t="s">
        <v>90</v>
      </c>
      <c r="E157" s="243" t="s">
        <v>1686</v>
      </c>
      <c r="F157" s="243" t="s">
        <v>49</v>
      </c>
      <c r="G157" s="243" t="s">
        <v>50</v>
      </c>
      <c r="H157" s="279" t="s">
        <v>1687</v>
      </c>
      <c r="I157" s="280" t="s">
        <v>589</v>
      </c>
      <c r="J157" s="281" t="s">
        <v>590</v>
      </c>
      <c r="K157" s="277" t="s">
        <v>591</v>
      </c>
      <c r="L157" s="159" t="s">
        <v>592</v>
      </c>
      <c r="M157" s="250">
        <v>41166.333333333336</v>
      </c>
      <c r="N157" s="250">
        <v>42626</v>
      </c>
      <c r="O157" s="250">
        <v>41166.333333333336</v>
      </c>
      <c r="P157" s="243" t="str">
        <f>VLOOKUP(J157,'MDS firmware upgrade'!A:F,5,0)</f>
        <v>5.2(1)</v>
      </c>
      <c r="Q157" s="243" t="str">
        <f>VLOOKUP(J157,'MDS firmware upgrade'!A:F,6,0)</f>
        <v>5.2(8d)</v>
      </c>
      <c r="R157" s="243"/>
      <c r="S157" s="219">
        <v>43220</v>
      </c>
      <c r="T157" s="216" t="s">
        <v>968</v>
      </c>
      <c r="U157" s="243" t="s">
        <v>563</v>
      </c>
      <c r="V157" s="243" t="s">
        <v>566</v>
      </c>
      <c r="W157" s="243" t="s">
        <v>1078</v>
      </c>
      <c r="X157" s="243" t="s">
        <v>1101</v>
      </c>
      <c r="Y157" s="243" t="s">
        <v>1090</v>
      </c>
      <c r="Z157" s="282" t="s">
        <v>1103</v>
      </c>
      <c r="AA157" s="243" t="s">
        <v>566</v>
      </c>
      <c r="AB157" s="283" t="s">
        <v>427</v>
      </c>
      <c r="AC157" s="283" t="s">
        <v>44</v>
      </c>
      <c r="AD157" s="283" t="s">
        <v>44</v>
      </c>
      <c r="AE157" s="283" t="s">
        <v>44</v>
      </c>
      <c r="AF157" s="283" t="s">
        <v>44</v>
      </c>
      <c r="AG157" s="283" t="s">
        <v>44</v>
      </c>
      <c r="AH157" s="283" t="s">
        <v>44</v>
      </c>
      <c r="AI157" s="283" t="s">
        <v>44</v>
      </c>
      <c r="AJ157" s="283" t="s">
        <v>44</v>
      </c>
      <c r="AK157" s="283" t="s">
        <v>44</v>
      </c>
      <c r="AL157" s="283" t="s">
        <v>44</v>
      </c>
      <c r="AM157" s="283" t="s">
        <v>44</v>
      </c>
      <c r="AN157" s="243" t="s">
        <v>44</v>
      </c>
      <c r="AO157" s="243" t="s">
        <v>44</v>
      </c>
      <c r="AP157" s="284">
        <v>108</v>
      </c>
      <c r="AQ157" s="284">
        <v>6</v>
      </c>
      <c r="AR157" s="284"/>
      <c r="AS157" s="284"/>
      <c r="AT157" s="284"/>
      <c r="AU157" s="285"/>
      <c r="AV157" s="221" t="s">
        <v>45</v>
      </c>
      <c r="AW157" s="221" t="s">
        <v>46</v>
      </c>
      <c r="AX157" s="221" t="s">
        <v>45</v>
      </c>
      <c r="AY157" s="216" t="s">
        <v>44</v>
      </c>
      <c r="AZ157" s="226" t="s">
        <v>1984</v>
      </c>
      <c r="BA157" s="227"/>
      <c r="BB157" s="227"/>
      <c r="BC157" s="218" t="str">
        <f>VLOOKUP(J157,ESRS!A:E,1,0)</f>
        <v>FOX1553GK9K</v>
      </c>
      <c r="BD157" s="218" t="s">
        <v>45</v>
      </c>
    </row>
    <row r="158" spans="1:56">
      <c r="A158" s="214" t="s">
        <v>594</v>
      </c>
      <c r="B158" s="277" t="s">
        <v>88</v>
      </c>
      <c r="C158" s="243" t="s">
        <v>88</v>
      </c>
      <c r="D158" s="277" t="s">
        <v>90</v>
      </c>
      <c r="E158" s="243" t="s">
        <v>1686</v>
      </c>
      <c r="F158" s="243" t="s">
        <v>49</v>
      </c>
      <c r="G158" s="243" t="s">
        <v>50</v>
      </c>
      <c r="H158" s="279" t="s">
        <v>1687</v>
      </c>
      <c r="I158" s="280" t="s">
        <v>593</v>
      </c>
      <c r="J158" s="281" t="s">
        <v>594</v>
      </c>
      <c r="K158" s="277" t="s">
        <v>596</v>
      </c>
      <c r="L158" s="159" t="s">
        <v>597</v>
      </c>
      <c r="M158" s="250">
        <v>40766.5</v>
      </c>
      <c r="N158" s="250">
        <v>42226</v>
      </c>
      <c r="O158" s="250">
        <v>40766.5</v>
      </c>
      <c r="P158" s="243" t="str">
        <f>VLOOKUP(J158,'MDS firmware upgrade'!A:F,5,0)</f>
        <v>5.2(8c)</v>
      </c>
      <c r="Q158" s="243" t="str">
        <f>VLOOKUP(J158,'MDS firmware upgrade'!A:F,6,0)</f>
        <v>5.2(8d)</v>
      </c>
      <c r="R158" s="243"/>
      <c r="S158" s="219">
        <v>43220</v>
      </c>
      <c r="T158" s="216" t="s">
        <v>968</v>
      </c>
      <c r="U158" s="243" t="s">
        <v>595</v>
      </c>
      <c r="V158" s="243" t="s">
        <v>566</v>
      </c>
      <c r="W158" s="243" t="s">
        <v>1078</v>
      </c>
      <c r="X158" s="243" t="s">
        <v>1101</v>
      </c>
      <c r="Y158" s="243" t="s">
        <v>1090</v>
      </c>
      <c r="Z158" s="282" t="s">
        <v>1103</v>
      </c>
      <c r="AA158" s="243" t="s">
        <v>566</v>
      </c>
      <c r="AB158" s="283" t="s">
        <v>427</v>
      </c>
      <c r="AC158" s="283" t="s">
        <v>44</v>
      </c>
      <c r="AD158" s="283" t="s">
        <v>44</v>
      </c>
      <c r="AE158" s="283" t="s">
        <v>44</v>
      </c>
      <c r="AF158" s="283" t="s">
        <v>44</v>
      </c>
      <c r="AG158" s="283" t="s">
        <v>44</v>
      </c>
      <c r="AH158" s="283" t="s">
        <v>44</v>
      </c>
      <c r="AI158" s="283" t="s">
        <v>44</v>
      </c>
      <c r="AJ158" s="283" t="s">
        <v>44</v>
      </c>
      <c r="AK158" s="283" t="s">
        <v>44</v>
      </c>
      <c r="AL158" s="283" t="s">
        <v>44</v>
      </c>
      <c r="AM158" s="283" t="s">
        <v>44</v>
      </c>
      <c r="AN158" s="243" t="s">
        <v>44</v>
      </c>
      <c r="AO158" s="243" t="s">
        <v>44</v>
      </c>
      <c r="AP158" s="284">
        <v>264</v>
      </c>
      <c r="AQ158" s="284"/>
      <c r="AR158" s="284">
        <v>11</v>
      </c>
      <c r="AS158" s="284"/>
      <c r="AT158" s="284"/>
      <c r="AU158" s="285"/>
      <c r="AV158" s="221" t="s">
        <v>45</v>
      </c>
      <c r="AW158" s="221" t="s">
        <v>46</v>
      </c>
      <c r="AX158" s="221" t="s">
        <v>45</v>
      </c>
      <c r="AY158" s="216" t="s">
        <v>44</v>
      </c>
      <c r="AZ158" s="226" t="s">
        <v>1984</v>
      </c>
      <c r="BA158" s="227"/>
      <c r="BB158" s="227"/>
      <c r="BC158" s="218" t="str">
        <f>VLOOKUP(J158,ESRS!A:E,1,0)</f>
        <v>FOX1517GC6B</v>
      </c>
      <c r="BD158" s="218" t="s">
        <v>45</v>
      </c>
    </row>
    <row r="159" spans="1:56">
      <c r="A159" s="214" t="s">
        <v>599</v>
      </c>
      <c r="B159" s="277" t="s">
        <v>88</v>
      </c>
      <c r="C159" s="243" t="s">
        <v>88</v>
      </c>
      <c r="D159" s="277" t="s">
        <v>90</v>
      </c>
      <c r="E159" s="243" t="s">
        <v>1686</v>
      </c>
      <c r="F159" s="243" t="s">
        <v>49</v>
      </c>
      <c r="G159" s="243" t="s">
        <v>50</v>
      </c>
      <c r="H159" s="279" t="s">
        <v>1687</v>
      </c>
      <c r="I159" s="280" t="s">
        <v>598</v>
      </c>
      <c r="J159" s="281" t="s">
        <v>1405</v>
      </c>
      <c r="K159" s="277" t="s">
        <v>600</v>
      </c>
      <c r="L159" s="159" t="s">
        <v>601</v>
      </c>
      <c r="M159" s="250">
        <v>41127.085104166668</v>
      </c>
      <c r="N159" s="250">
        <v>42571</v>
      </c>
      <c r="O159" s="250">
        <v>41127.085104166668</v>
      </c>
      <c r="P159" s="243" t="str">
        <f>VLOOKUP(J159,'MDS firmware upgrade'!A:F,5,0)</f>
        <v>5.2(8c)</v>
      </c>
      <c r="Q159" s="243" t="str">
        <f>VLOOKUP(J159,'MDS firmware upgrade'!A:F,6,0)</f>
        <v>5.2(8d)</v>
      </c>
      <c r="R159" s="243"/>
      <c r="S159" s="219">
        <v>43220</v>
      </c>
      <c r="T159" s="216" t="s">
        <v>968</v>
      </c>
      <c r="U159" s="243" t="s">
        <v>595</v>
      </c>
      <c r="V159" s="243" t="s">
        <v>566</v>
      </c>
      <c r="W159" s="243" t="s">
        <v>1078</v>
      </c>
      <c r="X159" s="243" t="s">
        <v>1101</v>
      </c>
      <c r="Y159" s="243" t="s">
        <v>1090</v>
      </c>
      <c r="Z159" s="282" t="s">
        <v>1103</v>
      </c>
      <c r="AA159" s="243" t="s">
        <v>566</v>
      </c>
      <c r="AB159" s="283" t="s">
        <v>427</v>
      </c>
      <c r="AC159" s="283" t="s">
        <v>44</v>
      </c>
      <c r="AD159" s="283" t="s">
        <v>44</v>
      </c>
      <c r="AE159" s="283" t="s">
        <v>44</v>
      </c>
      <c r="AF159" s="283" t="s">
        <v>44</v>
      </c>
      <c r="AG159" s="283" t="s">
        <v>44</v>
      </c>
      <c r="AH159" s="283" t="s">
        <v>44</v>
      </c>
      <c r="AI159" s="283" t="s">
        <v>44</v>
      </c>
      <c r="AJ159" s="283" t="s">
        <v>44</v>
      </c>
      <c r="AK159" s="283" t="s">
        <v>44</v>
      </c>
      <c r="AL159" s="283" t="s">
        <v>44</v>
      </c>
      <c r="AM159" s="283" t="s">
        <v>44</v>
      </c>
      <c r="AN159" s="243" t="s">
        <v>44</v>
      </c>
      <c r="AO159" s="243" t="s">
        <v>44</v>
      </c>
      <c r="AP159" s="284">
        <v>264</v>
      </c>
      <c r="AQ159" s="284"/>
      <c r="AR159" s="284">
        <v>11</v>
      </c>
      <c r="AS159" s="284"/>
      <c r="AT159" s="284"/>
      <c r="AU159" s="285"/>
      <c r="AV159" s="221" t="s">
        <v>45</v>
      </c>
      <c r="AW159" s="221" t="s">
        <v>46</v>
      </c>
      <c r="AX159" s="221" t="s">
        <v>45</v>
      </c>
      <c r="AY159" s="216" t="s">
        <v>44</v>
      </c>
      <c r="AZ159" s="226" t="s">
        <v>1984</v>
      </c>
      <c r="BA159" s="227"/>
      <c r="BB159" s="227"/>
      <c r="BC159" s="218" t="str">
        <f>VLOOKUP(J159,ESRS!A:E,1,0)</f>
        <v>FOX1546G7U7</v>
      </c>
      <c r="BD159" s="218" t="s">
        <v>45</v>
      </c>
    </row>
    <row r="160" spans="1:56">
      <c r="A160" s="214" t="s">
        <v>603</v>
      </c>
      <c r="B160" s="277" t="s">
        <v>88</v>
      </c>
      <c r="C160" s="243" t="s">
        <v>88</v>
      </c>
      <c r="D160" s="277" t="s">
        <v>90</v>
      </c>
      <c r="E160" s="243" t="s">
        <v>1686</v>
      </c>
      <c r="F160" s="243" t="s">
        <v>49</v>
      </c>
      <c r="G160" s="243" t="s">
        <v>50</v>
      </c>
      <c r="H160" s="279" t="s">
        <v>1687</v>
      </c>
      <c r="I160" s="280" t="s">
        <v>602</v>
      </c>
      <c r="J160" s="281" t="s">
        <v>603</v>
      </c>
      <c r="K160" s="277" t="s">
        <v>604</v>
      </c>
      <c r="L160" s="159" t="s">
        <v>605</v>
      </c>
      <c r="M160" s="250">
        <v>40758.500694444447</v>
      </c>
      <c r="N160" s="250">
        <v>0</v>
      </c>
      <c r="O160" s="250">
        <v>40758.500694444447</v>
      </c>
      <c r="P160" s="243" t="str">
        <f>VLOOKUP(J160,'MDS firmware upgrade'!A:F,5,0)</f>
        <v>5.2(8c)</v>
      </c>
      <c r="Q160" s="243" t="str">
        <f>VLOOKUP(J160,'MDS firmware upgrade'!A:F,6,0)</f>
        <v>5.2(8d)</v>
      </c>
      <c r="R160" s="243"/>
      <c r="S160" s="219">
        <v>43220</v>
      </c>
      <c r="T160" s="216" t="s">
        <v>968</v>
      </c>
      <c r="U160" s="243" t="s">
        <v>595</v>
      </c>
      <c r="V160" s="243" t="s">
        <v>566</v>
      </c>
      <c r="W160" s="243" t="s">
        <v>1078</v>
      </c>
      <c r="X160" s="243" t="s">
        <v>1101</v>
      </c>
      <c r="Y160" s="243" t="s">
        <v>1090</v>
      </c>
      <c r="Z160" s="282" t="s">
        <v>1103</v>
      </c>
      <c r="AA160" s="243" t="s">
        <v>566</v>
      </c>
      <c r="AB160" s="283" t="s">
        <v>427</v>
      </c>
      <c r="AC160" s="283" t="s">
        <v>44</v>
      </c>
      <c r="AD160" s="283" t="s">
        <v>44</v>
      </c>
      <c r="AE160" s="283" t="s">
        <v>44</v>
      </c>
      <c r="AF160" s="283" t="s">
        <v>44</v>
      </c>
      <c r="AG160" s="283" t="s">
        <v>44</v>
      </c>
      <c r="AH160" s="283" t="s">
        <v>44</v>
      </c>
      <c r="AI160" s="283" t="s">
        <v>44</v>
      </c>
      <c r="AJ160" s="283" t="s">
        <v>44</v>
      </c>
      <c r="AK160" s="283" t="s">
        <v>44</v>
      </c>
      <c r="AL160" s="283" t="s">
        <v>44</v>
      </c>
      <c r="AM160" s="283" t="s">
        <v>44</v>
      </c>
      <c r="AN160" s="243" t="s">
        <v>44</v>
      </c>
      <c r="AO160" s="243" t="s">
        <v>44</v>
      </c>
      <c r="AP160" s="284">
        <v>480</v>
      </c>
      <c r="AQ160" s="284"/>
      <c r="AR160" s="284">
        <v>2</v>
      </c>
      <c r="AS160" s="284"/>
      <c r="AT160" s="284">
        <v>9</v>
      </c>
      <c r="AU160" s="285"/>
      <c r="AV160" s="221" t="s">
        <v>45</v>
      </c>
      <c r="AW160" s="221" t="s">
        <v>46</v>
      </c>
      <c r="AX160" s="221" t="s">
        <v>45</v>
      </c>
      <c r="AY160" s="216" t="s">
        <v>44</v>
      </c>
      <c r="AZ160" s="226" t="s">
        <v>1984</v>
      </c>
      <c r="BA160" s="227"/>
      <c r="BB160" s="227"/>
      <c r="BC160" s="218" t="str">
        <f>VLOOKUP(J160,ESRS!A:E,1,0)</f>
        <v>FOX1521H7TC</v>
      </c>
      <c r="BD160" s="218" t="s">
        <v>45</v>
      </c>
    </row>
    <row r="161" spans="1:56">
      <c r="A161" s="214" t="s">
        <v>607</v>
      </c>
      <c r="B161" s="277" t="s">
        <v>88</v>
      </c>
      <c r="C161" s="243" t="s">
        <v>88</v>
      </c>
      <c r="D161" s="277" t="s">
        <v>90</v>
      </c>
      <c r="E161" s="243" t="s">
        <v>1686</v>
      </c>
      <c r="F161" s="243" t="s">
        <v>49</v>
      </c>
      <c r="G161" s="243" t="s">
        <v>50</v>
      </c>
      <c r="H161" s="279" t="s">
        <v>1687</v>
      </c>
      <c r="I161" s="280" t="s">
        <v>606</v>
      </c>
      <c r="J161" s="281" t="s">
        <v>607</v>
      </c>
      <c r="K161" s="277" t="s">
        <v>608</v>
      </c>
      <c r="L161" s="160" t="s">
        <v>609</v>
      </c>
      <c r="M161" s="250">
        <v>41194.296793981484</v>
      </c>
      <c r="N161" s="250">
        <v>42699</v>
      </c>
      <c r="O161" s="250">
        <v>41194.296793981484</v>
      </c>
      <c r="P161" s="243" t="str">
        <f>VLOOKUP(J161,'MDS firmware upgrade'!A:F,5,0)</f>
        <v>5.2(8c)</v>
      </c>
      <c r="Q161" s="243" t="str">
        <f>VLOOKUP(J161,'MDS firmware upgrade'!A:F,6,0)</f>
        <v>5.2(8d)</v>
      </c>
      <c r="R161" s="243"/>
      <c r="S161" s="219">
        <v>43220</v>
      </c>
      <c r="T161" s="216" t="s">
        <v>968</v>
      </c>
      <c r="U161" s="243" t="s">
        <v>595</v>
      </c>
      <c r="V161" s="243" t="s">
        <v>566</v>
      </c>
      <c r="W161" s="243" t="s">
        <v>1078</v>
      </c>
      <c r="X161" s="243" t="s">
        <v>1101</v>
      </c>
      <c r="Y161" s="243" t="s">
        <v>1090</v>
      </c>
      <c r="Z161" s="282" t="s">
        <v>1103</v>
      </c>
      <c r="AA161" s="243" t="s">
        <v>566</v>
      </c>
      <c r="AB161" s="283" t="s">
        <v>427</v>
      </c>
      <c r="AC161" s="283" t="s">
        <v>44</v>
      </c>
      <c r="AD161" s="283" t="s">
        <v>44</v>
      </c>
      <c r="AE161" s="283" t="s">
        <v>44</v>
      </c>
      <c r="AF161" s="283" t="s">
        <v>44</v>
      </c>
      <c r="AG161" s="283" t="s">
        <v>44</v>
      </c>
      <c r="AH161" s="283" t="s">
        <v>44</v>
      </c>
      <c r="AI161" s="283" t="s">
        <v>44</v>
      </c>
      <c r="AJ161" s="283" t="s">
        <v>44</v>
      </c>
      <c r="AK161" s="283" t="s">
        <v>44</v>
      </c>
      <c r="AL161" s="283" t="s">
        <v>44</v>
      </c>
      <c r="AM161" s="283" t="s">
        <v>44</v>
      </c>
      <c r="AN161" s="243" t="s">
        <v>44</v>
      </c>
      <c r="AO161" s="243" t="s">
        <v>44</v>
      </c>
      <c r="AP161" s="284">
        <v>336</v>
      </c>
      <c r="AQ161" s="284"/>
      <c r="AR161" s="284">
        <v>2</v>
      </c>
      <c r="AS161" s="284"/>
      <c r="AT161" s="284">
        <v>6</v>
      </c>
      <c r="AU161" s="285"/>
      <c r="AV161" s="221" t="s">
        <v>45</v>
      </c>
      <c r="AW161" s="221" t="s">
        <v>46</v>
      </c>
      <c r="AX161" s="221" t="s">
        <v>45</v>
      </c>
      <c r="AY161" s="216" t="s">
        <v>44</v>
      </c>
      <c r="AZ161" s="226" t="s">
        <v>1984</v>
      </c>
      <c r="BA161" s="227"/>
      <c r="BB161" s="227"/>
      <c r="BC161" s="218" t="str">
        <f>VLOOKUP(J161,ESRS!A:E,1,0)</f>
        <v>FOX1612GK5J</v>
      </c>
      <c r="BD161" s="218" t="s">
        <v>45</v>
      </c>
    </row>
    <row r="162" spans="1:56">
      <c r="A162" s="214" t="s">
        <v>611</v>
      </c>
      <c r="B162" s="277" t="s">
        <v>88</v>
      </c>
      <c r="C162" s="243" t="s">
        <v>88</v>
      </c>
      <c r="D162" s="277" t="s">
        <v>90</v>
      </c>
      <c r="E162" s="243" t="s">
        <v>1686</v>
      </c>
      <c r="F162" s="243" t="s">
        <v>49</v>
      </c>
      <c r="G162" s="243" t="s">
        <v>50</v>
      </c>
      <c r="H162" s="279" t="s">
        <v>1687</v>
      </c>
      <c r="I162" s="280" t="s">
        <v>610</v>
      </c>
      <c r="J162" s="281" t="s">
        <v>611</v>
      </c>
      <c r="K162" s="277" t="s">
        <v>596</v>
      </c>
      <c r="L162" s="159" t="s">
        <v>612</v>
      </c>
      <c r="M162" s="250">
        <v>40765.5</v>
      </c>
      <c r="N162" s="250">
        <v>42225</v>
      </c>
      <c r="O162" s="250">
        <v>40765.5</v>
      </c>
      <c r="P162" s="243" t="str">
        <f>VLOOKUP(J162,'MDS firmware upgrade'!A:F,5,0)</f>
        <v>5.2(8c)</v>
      </c>
      <c r="Q162" s="243" t="str">
        <f>VLOOKUP(J162,'MDS firmware upgrade'!A:F,6,0)</f>
        <v>5.2(8d)</v>
      </c>
      <c r="R162" s="243"/>
      <c r="S162" s="219">
        <v>43220</v>
      </c>
      <c r="T162" s="216" t="s">
        <v>968</v>
      </c>
      <c r="U162" s="243" t="s">
        <v>595</v>
      </c>
      <c r="V162" s="243" t="s">
        <v>566</v>
      </c>
      <c r="W162" s="243" t="s">
        <v>1078</v>
      </c>
      <c r="X162" s="243" t="s">
        <v>1101</v>
      </c>
      <c r="Y162" s="243" t="s">
        <v>1090</v>
      </c>
      <c r="Z162" s="282" t="s">
        <v>1103</v>
      </c>
      <c r="AA162" s="243" t="s">
        <v>566</v>
      </c>
      <c r="AB162" s="283" t="s">
        <v>427</v>
      </c>
      <c r="AC162" s="283" t="s">
        <v>44</v>
      </c>
      <c r="AD162" s="283" t="s">
        <v>44</v>
      </c>
      <c r="AE162" s="283" t="s">
        <v>44</v>
      </c>
      <c r="AF162" s="283" t="s">
        <v>44</v>
      </c>
      <c r="AG162" s="283" t="s">
        <v>44</v>
      </c>
      <c r="AH162" s="283" t="s">
        <v>44</v>
      </c>
      <c r="AI162" s="283" t="s">
        <v>44</v>
      </c>
      <c r="AJ162" s="283" t="s">
        <v>44</v>
      </c>
      <c r="AK162" s="283" t="s">
        <v>44</v>
      </c>
      <c r="AL162" s="283" t="s">
        <v>44</v>
      </c>
      <c r="AM162" s="283" t="s">
        <v>44</v>
      </c>
      <c r="AN162" s="243" t="s">
        <v>44</v>
      </c>
      <c r="AO162" s="243" t="s">
        <v>44</v>
      </c>
      <c r="AP162" s="284">
        <v>108</v>
      </c>
      <c r="AQ162" s="284">
        <v>6</v>
      </c>
      <c r="AR162" s="284"/>
      <c r="AS162" s="284"/>
      <c r="AT162" s="284"/>
      <c r="AU162" s="285"/>
      <c r="AV162" s="221" t="s">
        <v>45</v>
      </c>
      <c r="AW162" s="221" t="s">
        <v>46</v>
      </c>
      <c r="AX162" s="221" t="s">
        <v>45</v>
      </c>
      <c r="AY162" s="216" t="s">
        <v>44</v>
      </c>
      <c r="AZ162" s="226" t="s">
        <v>1984</v>
      </c>
      <c r="BA162" s="227"/>
      <c r="BB162" s="227"/>
      <c r="BC162" s="218" t="str">
        <f>VLOOKUP(J162,ESRS!A:E,1,0)</f>
        <v>FOX1517GC5X</v>
      </c>
      <c r="BD162" s="218" t="s">
        <v>45</v>
      </c>
    </row>
    <row r="163" spans="1:56">
      <c r="A163" s="214" t="s">
        <v>614</v>
      </c>
      <c r="B163" s="277" t="s">
        <v>88</v>
      </c>
      <c r="C163" s="243" t="s">
        <v>88</v>
      </c>
      <c r="D163" s="277" t="s">
        <v>90</v>
      </c>
      <c r="E163" s="243" t="s">
        <v>1686</v>
      </c>
      <c r="F163" s="243" t="s">
        <v>49</v>
      </c>
      <c r="G163" s="243" t="s">
        <v>50</v>
      </c>
      <c r="H163" s="279" t="s">
        <v>1687</v>
      </c>
      <c r="I163" s="280" t="s">
        <v>613</v>
      </c>
      <c r="J163" s="281" t="s">
        <v>614</v>
      </c>
      <c r="K163" s="277" t="s">
        <v>615</v>
      </c>
      <c r="L163" s="159" t="s">
        <v>616</v>
      </c>
      <c r="M163" s="250">
        <v>40756</v>
      </c>
      <c r="N163" s="250">
        <v>42216</v>
      </c>
      <c r="O163" s="250">
        <v>40756</v>
      </c>
      <c r="P163" s="243" t="str">
        <f>VLOOKUP(J163,'MDS firmware upgrade'!A:F,5,0)</f>
        <v>5.2(8c)</v>
      </c>
      <c r="Q163" s="243" t="str">
        <f>VLOOKUP(J163,'MDS firmware upgrade'!A:F,6,0)</f>
        <v>5.2(8d)</v>
      </c>
      <c r="R163" s="243"/>
      <c r="S163" s="219">
        <v>43220</v>
      </c>
      <c r="T163" s="216" t="s">
        <v>968</v>
      </c>
      <c r="U163" s="243" t="s">
        <v>595</v>
      </c>
      <c r="V163" s="243" t="s">
        <v>566</v>
      </c>
      <c r="W163" s="243" t="s">
        <v>1078</v>
      </c>
      <c r="X163" s="243" t="s">
        <v>1101</v>
      </c>
      <c r="Y163" s="243" t="s">
        <v>1090</v>
      </c>
      <c r="Z163" s="282" t="s">
        <v>1103</v>
      </c>
      <c r="AA163" s="243" t="s">
        <v>566</v>
      </c>
      <c r="AB163" s="283" t="s">
        <v>427</v>
      </c>
      <c r="AC163" s="283" t="s">
        <v>44</v>
      </c>
      <c r="AD163" s="283" t="s">
        <v>44</v>
      </c>
      <c r="AE163" s="283" t="s">
        <v>44</v>
      </c>
      <c r="AF163" s="283" t="s">
        <v>44</v>
      </c>
      <c r="AG163" s="283" t="s">
        <v>44</v>
      </c>
      <c r="AH163" s="283" t="s">
        <v>44</v>
      </c>
      <c r="AI163" s="283" t="s">
        <v>44</v>
      </c>
      <c r="AJ163" s="283" t="s">
        <v>44</v>
      </c>
      <c r="AK163" s="283" t="s">
        <v>44</v>
      </c>
      <c r="AL163" s="283" t="s">
        <v>44</v>
      </c>
      <c r="AM163" s="283" t="s">
        <v>44</v>
      </c>
      <c r="AN163" s="243" t="s">
        <v>44</v>
      </c>
      <c r="AO163" s="243" t="s">
        <v>44</v>
      </c>
      <c r="AP163" s="284">
        <v>264</v>
      </c>
      <c r="AQ163" s="284"/>
      <c r="AR163" s="284">
        <v>11</v>
      </c>
      <c r="AS163" s="284"/>
      <c r="AT163" s="284"/>
      <c r="AU163" s="285"/>
      <c r="AV163" s="221" t="s">
        <v>45</v>
      </c>
      <c r="AW163" s="221" t="s">
        <v>46</v>
      </c>
      <c r="AX163" s="221" t="s">
        <v>45</v>
      </c>
      <c r="AY163" s="216" t="s">
        <v>44</v>
      </c>
      <c r="AZ163" s="226" t="s">
        <v>1984</v>
      </c>
      <c r="BA163" s="227"/>
      <c r="BB163" s="227"/>
      <c r="BC163" s="218" t="str">
        <f>VLOOKUP(J163,ESRS!A:E,1,0)</f>
        <v>FOX1521H7TB</v>
      </c>
      <c r="BD163" s="218" t="s">
        <v>45</v>
      </c>
    </row>
    <row r="164" spans="1:56">
      <c r="A164" s="214" t="s">
        <v>618</v>
      </c>
      <c r="B164" s="277" t="s">
        <v>88</v>
      </c>
      <c r="C164" s="243" t="s">
        <v>88</v>
      </c>
      <c r="D164" s="277" t="s">
        <v>90</v>
      </c>
      <c r="E164" s="243" t="s">
        <v>1686</v>
      </c>
      <c r="F164" s="243" t="s">
        <v>49</v>
      </c>
      <c r="G164" s="243" t="s">
        <v>50</v>
      </c>
      <c r="H164" s="279" t="s">
        <v>1687</v>
      </c>
      <c r="I164" s="280" t="s">
        <v>617</v>
      </c>
      <c r="J164" s="281" t="s">
        <v>1407</v>
      </c>
      <c r="K164" s="277" t="s">
        <v>619</v>
      </c>
      <c r="L164" s="159" t="s">
        <v>620</v>
      </c>
      <c r="M164" s="250">
        <v>41118.013912037037</v>
      </c>
      <c r="N164" s="250">
        <v>42571</v>
      </c>
      <c r="O164" s="250">
        <v>41118.013912037037</v>
      </c>
      <c r="P164" s="243" t="str">
        <f>VLOOKUP(J164,'MDS firmware upgrade'!A:F,5,0)</f>
        <v>5.2(8c)</v>
      </c>
      <c r="Q164" s="243" t="str">
        <f>VLOOKUP(J164,'MDS firmware upgrade'!A:F,6,0)</f>
        <v>5.2(8d)</v>
      </c>
      <c r="R164" s="243"/>
      <c r="S164" s="219">
        <v>43220</v>
      </c>
      <c r="T164" s="216" t="s">
        <v>968</v>
      </c>
      <c r="U164" s="243" t="s">
        <v>595</v>
      </c>
      <c r="V164" s="243" t="s">
        <v>566</v>
      </c>
      <c r="W164" s="243" t="s">
        <v>1078</v>
      </c>
      <c r="X164" s="243" t="s">
        <v>1101</v>
      </c>
      <c r="Y164" s="243" t="s">
        <v>1090</v>
      </c>
      <c r="Z164" s="282" t="s">
        <v>1103</v>
      </c>
      <c r="AA164" s="243" t="s">
        <v>566</v>
      </c>
      <c r="AB164" s="283" t="s">
        <v>427</v>
      </c>
      <c r="AC164" s="283" t="s">
        <v>44</v>
      </c>
      <c r="AD164" s="283" t="s">
        <v>44</v>
      </c>
      <c r="AE164" s="283" t="s">
        <v>44</v>
      </c>
      <c r="AF164" s="283" t="s">
        <v>44</v>
      </c>
      <c r="AG164" s="283" t="s">
        <v>44</v>
      </c>
      <c r="AH164" s="283" t="s">
        <v>44</v>
      </c>
      <c r="AI164" s="283" t="s">
        <v>44</v>
      </c>
      <c r="AJ164" s="283" t="s">
        <v>44</v>
      </c>
      <c r="AK164" s="283" t="s">
        <v>44</v>
      </c>
      <c r="AL164" s="283" t="s">
        <v>44</v>
      </c>
      <c r="AM164" s="283" t="s">
        <v>44</v>
      </c>
      <c r="AN164" s="243" t="s">
        <v>44</v>
      </c>
      <c r="AO164" s="243" t="s">
        <v>44</v>
      </c>
      <c r="AP164" s="284">
        <v>264</v>
      </c>
      <c r="AQ164" s="284"/>
      <c r="AR164" s="284">
        <v>11</v>
      </c>
      <c r="AS164" s="284"/>
      <c r="AT164" s="284"/>
      <c r="AU164" s="285"/>
      <c r="AV164" s="221" t="s">
        <v>45</v>
      </c>
      <c r="AW164" s="221" t="s">
        <v>46</v>
      </c>
      <c r="AX164" s="221" t="s">
        <v>45</v>
      </c>
      <c r="AY164" s="216" t="s">
        <v>44</v>
      </c>
      <c r="AZ164" s="226" t="s">
        <v>1984</v>
      </c>
      <c r="BA164" s="227"/>
      <c r="BB164" s="227"/>
      <c r="BC164" s="218" t="str">
        <f>VLOOKUP(J164,ESRS!A:E,1,0)</f>
        <v>FOX1553GKA3</v>
      </c>
      <c r="BD164" s="218" t="s">
        <v>45</v>
      </c>
    </row>
    <row r="165" spans="1:56">
      <c r="A165" s="214" t="s">
        <v>622</v>
      </c>
      <c r="B165" s="277" t="s">
        <v>88</v>
      </c>
      <c r="C165" s="243" t="s">
        <v>88</v>
      </c>
      <c r="D165" s="277" t="s">
        <v>90</v>
      </c>
      <c r="E165" s="243" t="s">
        <v>1686</v>
      </c>
      <c r="F165" s="243" t="s">
        <v>49</v>
      </c>
      <c r="G165" s="243" t="s">
        <v>50</v>
      </c>
      <c r="H165" s="279" t="s">
        <v>1687</v>
      </c>
      <c r="I165" s="280" t="s">
        <v>621</v>
      </c>
      <c r="J165" s="281" t="s">
        <v>622</v>
      </c>
      <c r="K165" s="277" t="s">
        <v>623</v>
      </c>
      <c r="L165" s="159" t="s">
        <v>624</v>
      </c>
      <c r="M165" s="250">
        <v>40766.5</v>
      </c>
      <c r="N165" s="250">
        <v>42226</v>
      </c>
      <c r="O165" s="250">
        <v>40766.5</v>
      </c>
      <c r="P165" s="243" t="str">
        <f>VLOOKUP(J165,'MDS firmware upgrade'!A:F,5,0)</f>
        <v>5.2(8c)</v>
      </c>
      <c r="Q165" s="243" t="str">
        <f>VLOOKUP(J165,'MDS firmware upgrade'!A:F,6,0)</f>
        <v>5.2(8d)</v>
      </c>
      <c r="R165" s="243"/>
      <c r="S165" s="219">
        <v>43220</v>
      </c>
      <c r="T165" s="216" t="s">
        <v>968</v>
      </c>
      <c r="U165" s="243" t="s">
        <v>595</v>
      </c>
      <c r="V165" s="243" t="s">
        <v>566</v>
      </c>
      <c r="W165" s="243" t="s">
        <v>1078</v>
      </c>
      <c r="X165" s="243" t="s">
        <v>1101</v>
      </c>
      <c r="Y165" s="243" t="s">
        <v>1090</v>
      </c>
      <c r="Z165" s="282" t="s">
        <v>1103</v>
      </c>
      <c r="AA165" s="243" t="s">
        <v>566</v>
      </c>
      <c r="AB165" s="283" t="s">
        <v>427</v>
      </c>
      <c r="AC165" s="283" t="s">
        <v>44</v>
      </c>
      <c r="AD165" s="283" t="s">
        <v>44</v>
      </c>
      <c r="AE165" s="283" t="s">
        <v>44</v>
      </c>
      <c r="AF165" s="283" t="s">
        <v>44</v>
      </c>
      <c r="AG165" s="283" t="s">
        <v>44</v>
      </c>
      <c r="AH165" s="283" t="s">
        <v>44</v>
      </c>
      <c r="AI165" s="283" t="s">
        <v>44</v>
      </c>
      <c r="AJ165" s="283" t="s">
        <v>44</v>
      </c>
      <c r="AK165" s="283" t="s">
        <v>44</v>
      </c>
      <c r="AL165" s="283" t="s">
        <v>44</v>
      </c>
      <c r="AM165" s="283" t="s">
        <v>44</v>
      </c>
      <c r="AN165" s="243" t="s">
        <v>44</v>
      </c>
      <c r="AO165" s="243" t="s">
        <v>44</v>
      </c>
      <c r="AP165" s="284">
        <v>480</v>
      </c>
      <c r="AQ165" s="284"/>
      <c r="AR165" s="284">
        <v>2</v>
      </c>
      <c r="AS165" s="284"/>
      <c r="AT165" s="284">
        <v>9</v>
      </c>
      <c r="AU165" s="285"/>
      <c r="AV165" s="221" t="s">
        <v>45</v>
      </c>
      <c r="AW165" s="221" t="s">
        <v>46</v>
      </c>
      <c r="AX165" s="221" t="s">
        <v>45</v>
      </c>
      <c r="AY165" s="216" t="s">
        <v>44</v>
      </c>
      <c r="AZ165" s="226" t="s">
        <v>1984</v>
      </c>
      <c r="BA165" s="227"/>
      <c r="BB165" s="227"/>
      <c r="BC165" s="218" t="str">
        <f>VLOOKUP(J165,ESRS!A:E,1,0)</f>
        <v>FOX1517GC5U</v>
      </c>
      <c r="BD165" s="218" t="s">
        <v>45</v>
      </c>
    </row>
    <row r="166" spans="1:56">
      <c r="A166" s="214" t="s">
        <v>626</v>
      </c>
      <c r="B166" s="277" t="s">
        <v>88</v>
      </c>
      <c r="C166" s="243" t="s">
        <v>88</v>
      </c>
      <c r="D166" s="277" t="s">
        <v>90</v>
      </c>
      <c r="E166" s="243" t="s">
        <v>1686</v>
      </c>
      <c r="F166" s="243" t="s">
        <v>49</v>
      </c>
      <c r="G166" s="243" t="s">
        <v>50</v>
      </c>
      <c r="H166" s="279" t="s">
        <v>1687</v>
      </c>
      <c r="I166" s="280" t="s">
        <v>625</v>
      </c>
      <c r="J166" s="281" t="s">
        <v>1412</v>
      </c>
      <c r="K166" s="277" t="s">
        <v>627</v>
      </c>
      <c r="L166" s="160" t="s">
        <v>628</v>
      </c>
      <c r="M166" s="250">
        <v>41194.362187500003</v>
      </c>
      <c r="N166" s="250">
        <v>42699</v>
      </c>
      <c r="O166" s="250">
        <v>41194.362187500003</v>
      </c>
      <c r="P166" s="243" t="str">
        <f>VLOOKUP(J166,'MDS firmware upgrade'!A:F,5,0)</f>
        <v>5.2(8c)</v>
      </c>
      <c r="Q166" s="243" t="str">
        <f>VLOOKUP(J166,'MDS firmware upgrade'!A:F,6,0)</f>
        <v>5.2(8d)</v>
      </c>
      <c r="R166" s="243"/>
      <c r="S166" s="219">
        <v>43220</v>
      </c>
      <c r="T166" s="216" t="s">
        <v>968</v>
      </c>
      <c r="U166" s="243" t="s">
        <v>595</v>
      </c>
      <c r="V166" s="243" t="s">
        <v>566</v>
      </c>
      <c r="W166" s="243" t="s">
        <v>1078</v>
      </c>
      <c r="X166" s="243" t="s">
        <v>1101</v>
      </c>
      <c r="Y166" s="243" t="s">
        <v>1090</v>
      </c>
      <c r="Z166" s="282" t="s">
        <v>1103</v>
      </c>
      <c r="AA166" s="243" t="s">
        <v>566</v>
      </c>
      <c r="AB166" s="283" t="s">
        <v>427</v>
      </c>
      <c r="AC166" s="283" t="s">
        <v>44</v>
      </c>
      <c r="AD166" s="283" t="s">
        <v>44</v>
      </c>
      <c r="AE166" s="283" t="s">
        <v>44</v>
      </c>
      <c r="AF166" s="283" t="s">
        <v>44</v>
      </c>
      <c r="AG166" s="283" t="s">
        <v>44</v>
      </c>
      <c r="AH166" s="283" t="s">
        <v>44</v>
      </c>
      <c r="AI166" s="283" t="s">
        <v>44</v>
      </c>
      <c r="AJ166" s="283" t="s">
        <v>44</v>
      </c>
      <c r="AK166" s="283" t="s">
        <v>44</v>
      </c>
      <c r="AL166" s="283" t="s">
        <v>44</v>
      </c>
      <c r="AM166" s="283" t="s">
        <v>44</v>
      </c>
      <c r="AN166" s="243" t="s">
        <v>44</v>
      </c>
      <c r="AO166" s="243" t="s">
        <v>44</v>
      </c>
      <c r="AP166" s="284">
        <v>336</v>
      </c>
      <c r="AQ166" s="284"/>
      <c r="AR166" s="284">
        <v>2</v>
      </c>
      <c r="AS166" s="284"/>
      <c r="AT166" s="284">
        <v>6</v>
      </c>
      <c r="AU166" s="285"/>
      <c r="AV166" s="221" t="s">
        <v>45</v>
      </c>
      <c r="AW166" s="221" t="s">
        <v>46</v>
      </c>
      <c r="AX166" s="221" t="s">
        <v>45</v>
      </c>
      <c r="AY166" s="216" t="s">
        <v>44</v>
      </c>
      <c r="AZ166" s="226" t="s">
        <v>1984</v>
      </c>
      <c r="BA166" s="227"/>
      <c r="BB166" s="227"/>
      <c r="BC166" s="218" t="str">
        <f>VLOOKUP(J166,ESRS!A:E,1,0)</f>
        <v>FOX1606GYXT</v>
      </c>
      <c r="BD166" s="218" t="s">
        <v>45</v>
      </c>
    </row>
    <row r="167" spans="1:56">
      <c r="A167" s="214" t="s">
        <v>630</v>
      </c>
      <c r="B167" s="277" t="s">
        <v>88</v>
      </c>
      <c r="C167" s="243" t="s">
        <v>88</v>
      </c>
      <c r="D167" s="277" t="s">
        <v>90</v>
      </c>
      <c r="E167" s="243" t="s">
        <v>1686</v>
      </c>
      <c r="F167" s="243" t="s">
        <v>49</v>
      </c>
      <c r="G167" s="243" t="s">
        <v>50</v>
      </c>
      <c r="H167" s="279" t="s">
        <v>1687</v>
      </c>
      <c r="I167" s="280" t="s">
        <v>629</v>
      </c>
      <c r="J167" s="281" t="s">
        <v>630</v>
      </c>
      <c r="K167" s="277" t="s">
        <v>615</v>
      </c>
      <c r="L167" s="159" t="s">
        <v>631</v>
      </c>
      <c r="M167" s="250">
        <v>40765.5</v>
      </c>
      <c r="N167" s="250">
        <v>42225</v>
      </c>
      <c r="O167" s="250">
        <v>40765.5</v>
      </c>
      <c r="P167" s="243" t="str">
        <f>VLOOKUP(J167,'MDS firmware upgrade'!A:F,5,0)</f>
        <v>5.2(8c)</v>
      </c>
      <c r="Q167" s="243" t="str">
        <f>VLOOKUP(J167,'MDS firmware upgrade'!A:F,6,0)</f>
        <v>5.2(8d)</v>
      </c>
      <c r="R167" s="243"/>
      <c r="S167" s="219">
        <v>43220</v>
      </c>
      <c r="T167" s="216" t="s">
        <v>968</v>
      </c>
      <c r="U167" s="243" t="s">
        <v>595</v>
      </c>
      <c r="V167" s="243" t="s">
        <v>566</v>
      </c>
      <c r="W167" s="243" t="s">
        <v>1078</v>
      </c>
      <c r="X167" s="243" t="s">
        <v>1101</v>
      </c>
      <c r="Y167" s="243" t="s">
        <v>1090</v>
      </c>
      <c r="Z167" s="282" t="s">
        <v>1103</v>
      </c>
      <c r="AA167" s="243" t="s">
        <v>566</v>
      </c>
      <c r="AB167" s="283" t="s">
        <v>427</v>
      </c>
      <c r="AC167" s="283" t="s">
        <v>44</v>
      </c>
      <c r="AD167" s="283" t="s">
        <v>44</v>
      </c>
      <c r="AE167" s="283" t="s">
        <v>44</v>
      </c>
      <c r="AF167" s="283" t="s">
        <v>44</v>
      </c>
      <c r="AG167" s="283" t="s">
        <v>44</v>
      </c>
      <c r="AH167" s="283" t="s">
        <v>44</v>
      </c>
      <c r="AI167" s="283" t="s">
        <v>44</v>
      </c>
      <c r="AJ167" s="283" t="s">
        <v>44</v>
      </c>
      <c r="AK167" s="283" t="s">
        <v>44</v>
      </c>
      <c r="AL167" s="283" t="s">
        <v>44</v>
      </c>
      <c r="AM167" s="283" t="s">
        <v>44</v>
      </c>
      <c r="AN167" s="243" t="s">
        <v>44</v>
      </c>
      <c r="AO167" s="243" t="s">
        <v>44</v>
      </c>
      <c r="AP167" s="284">
        <v>108</v>
      </c>
      <c r="AQ167" s="284">
        <v>6</v>
      </c>
      <c r="AR167" s="284"/>
      <c r="AS167" s="284"/>
      <c r="AT167" s="284"/>
      <c r="AU167" s="285"/>
      <c r="AV167" s="221" t="s">
        <v>45</v>
      </c>
      <c r="AW167" s="221" t="s">
        <v>46</v>
      </c>
      <c r="AX167" s="221" t="s">
        <v>45</v>
      </c>
      <c r="AY167" s="216" t="s">
        <v>44</v>
      </c>
      <c r="AZ167" s="226" t="s">
        <v>1984</v>
      </c>
      <c r="BA167" s="227"/>
      <c r="BB167" s="227"/>
      <c r="BC167" s="218" t="str">
        <f>VLOOKUP(J167,ESRS!A:E,1,0)</f>
        <v>FOX1517GC6A</v>
      </c>
      <c r="BD167" s="218" t="s">
        <v>45</v>
      </c>
    </row>
    <row r="168" spans="1:56">
      <c r="A168" s="214" t="s">
        <v>633</v>
      </c>
      <c r="B168" s="277" t="s">
        <v>88</v>
      </c>
      <c r="C168" s="243" t="s">
        <v>88</v>
      </c>
      <c r="D168" s="277" t="s">
        <v>90</v>
      </c>
      <c r="E168" s="243" t="s">
        <v>1686</v>
      </c>
      <c r="F168" s="243" t="s">
        <v>49</v>
      </c>
      <c r="G168" s="243" t="s">
        <v>50</v>
      </c>
      <c r="H168" s="279" t="s">
        <v>1687</v>
      </c>
      <c r="I168" s="280" t="s">
        <v>632</v>
      </c>
      <c r="J168" s="281" t="s">
        <v>633</v>
      </c>
      <c r="K168" s="277" t="s">
        <v>635</v>
      </c>
      <c r="L168" s="329" t="s">
        <v>636</v>
      </c>
      <c r="M168" s="250">
        <v>40868.971296296295</v>
      </c>
      <c r="N168" s="250">
        <v>42291</v>
      </c>
      <c r="O168" s="250">
        <v>40868.971296296295</v>
      </c>
      <c r="P168" s="243" t="str">
        <f>VLOOKUP(J168,'MDS firmware upgrade'!A:F,5,0)</f>
        <v>5.2(8c)</v>
      </c>
      <c r="Q168" s="243" t="str">
        <f>VLOOKUP(J168,'MDS firmware upgrade'!A:F,6,0)</f>
        <v>5.2(8d)</v>
      </c>
      <c r="R168" s="243"/>
      <c r="S168" s="219">
        <v>43220</v>
      </c>
      <c r="T168" s="216" t="s">
        <v>968</v>
      </c>
      <c r="U168" s="243" t="s">
        <v>634</v>
      </c>
      <c r="V168" s="243" t="s">
        <v>566</v>
      </c>
      <c r="W168" s="243" t="s">
        <v>1078</v>
      </c>
      <c r="X168" s="243" t="s">
        <v>1101</v>
      </c>
      <c r="Y168" s="243" t="s">
        <v>1090</v>
      </c>
      <c r="Z168" s="282" t="s">
        <v>1103</v>
      </c>
      <c r="AA168" s="243" t="s">
        <v>566</v>
      </c>
      <c r="AB168" s="283" t="s">
        <v>427</v>
      </c>
      <c r="AC168" s="283" t="s">
        <v>44</v>
      </c>
      <c r="AD168" s="283" t="s">
        <v>44</v>
      </c>
      <c r="AE168" s="283" t="s">
        <v>44</v>
      </c>
      <c r="AF168" s="283" t="s">
        <v>44</v>
      </c>
      <c r="AG168" s="283" t="s">
        <v>44</v>
      </c>
      <c r="AH168" s="283" t="s">
        <v>44</v>
      </c>
      <c r="AI168" s="283" t="s">
        <v>44</v>
      </c>
      <c r="AJ168" s="283" t="s">
        <v>44</v>
      </c>
      <c r="AK168" s="283" t="s">
        <v>44</v>
      </c>
      <c r="AL168" s="283" t="s">
        <v>44</v>
      </c>
      <c r="AM168" s="283" t="s">
        <v>44</v>
      </c>
      <c r="AN168" s="243" t="s">
        <v>44</v>
      </c>
      <c r="AO168" s="243" t="s">
        <v>44</v>
      </c>
      <c r="AP168" s="284">
        <v>312</v>
      </c>
      <c r="AQ168" s="285"/>
      <c r="AR168" s="284">
        <v>3</v>
      </c>
      <c r="AS168" s="284"/>
      <c r="AT168" s="284">
        <v>5</v>
      </c>
      <c r="AU168" s="285"/>
      <c r="AV168" s="221" t="s">
        <v>45</v>
      </c>
      <c r="AW168" s="221" t="s">
        <v>46</v>
      </c>
      <c r="AX168" s="221" t="s">
        <v>45</v>
      </c>
      <c r="AY168" s="216" t="s">
        <v>44</v>
      </c>
      <c r="AZ168" s="226" t="s">
        <v>1984</v>
      </c>
      <c r="BA168" s="227"/>
      <c r="BB168" s="227"/>
      <c r="BC168" s="218" t="str">
        <f>VLOOKUP(J168,ESRS!A:E,1,0)</f>
        <v>FOX1518GSJS</v>
      </c>
      <c r="BD168" s="218" t="s">
        <v>45</v>
      </c>
    </row>
    <row r="169" spans="1:56">
      <c r="A169" s="214" t="s">
        <v>638</v>
      </c>
      <c r="B169" s="277" t="s">
        <v>88</v>
      </c>
      <c r="C169" s="243" t="s">
        <v>88</v>
      </c>
      <c r="D169" s="277" t="s">
        <v>90</v>
      </c>
      <c r="E169" s="243" t="s">
        <v>1686</v>
      </c>
      <c r="F169" s="243" t="s">
        <v>49</v>
      </c>
      <c r="G169" s="243" t="s">
        <v>50</v>
      </c>
      <c r="H169" s="279" t="s">
        <v>1687</v>
      </c>
      <c r="I169" s="280" t="s">
        <v>637</v>
      </c>
      <c r="J169" s="281" t="s">
        <v>638</v>
      </c>
      <c r="K169" s="277" t="s">
        <v>639</v>
      </c>
      <c r="L169" s="160" t="s">
        <v>640</v>
      </c>
      <c r="M169" s="250">
        <v>40868.972187500003</v>
      </c>
      <c r="N169" s="250">
        <v>42291</v>
      </c>
      <c r="O169" s="250">
        <v>40868.972187500003</v>
      </c>
      <c r="P169" s="243" t="str">
        <f>VLOOKUP(J169,'MDS firmware upgrade'!A:F,5,0)</f>
        <v>5.2(8c)</v>
      </c>
      <c r="Q169" s="243" t="str">
        <f>VLOOKUP(J169,'MDS firmware upgrade'!A:F,6,0)</f>
        <v>5.2(8d)</v>
      </c>
      <c r="R169" s="243"/>
      <c r="S169" s="219">
        <v>43220</v>
      </c>
      <c r="T169" s="216" t="s">
        <v>968</v>
      </c>
      <c r="U169" s="243" t="s">
        <v>634</v>
      </c>
      <c r="V169" s="243" t="s">
        <v>566</v>
      </c>
      <c r="W169" s="243" t="s">
        <v>1078</v>
      </c>
      <c r="X169" s="243" t="s">
        <v>1101</v>
      </c>
      <c r="Y169" s="243" t="s">
        <v>1090</v>
      </c>
      <c r="Z169" s="282" t="s">
        <v>1103</v>
      </c>
      <c r="AA169" s="243" t="s">
        <v>566</v>
      </c>
      <c r="AB169" s="283" t="s">
        <v>427</v>
      </c>
      <c r="AC169" s="283" t="s">
        <v>44</v>
      </c>
      <c r="AD169" s="283" t="s">
        <v>44</v>
      </c>
      <c r="AE169" s="283" t="s">
        <v>44</v>
      </c>
      <c r="AF169" s="283" t="s">
        <v>44</v>
      </c>
      <c r="AG169" s="283" t="s">
        <v>44</v>
      </c>
      <c r="AH169" s="283" t="s">
        <v>44</v>
      </c>
      <c r="AI169" s="283" t="s">
        <v>44</v>
      </c>
      <c r="AJ169" s="283" t="s">
        <v>44</v>
      </c>
      <c r="AK169" s="283" t="s">
        <v>44</v>
      </c>
      <c r="AL169" s="283" t="s">
        <v>44</v>
      </c>
      <c r="AM169" s="283" t="s">
        <v>44</v>
      </c>
      <c r="AN169" s="243" t="s">
        <v>44</v>
      </c>
      <c r="AO169" s="243" t="s">
        <v>44</v>
      </c>
      <c r="AP169" s="284">
        <v>312</v>
      </c>
      <c r="AQ169" s="285"/>
      <c r="AR169" s="284">
        <v>3</v>
      </c>
      <c r="AS169" s="284"/>
      <c r="AT169" s="284">
        <v>5</v>
      </c>
      <c r="AU169" s="285"/>
      <c r="AV169" s="221" t="s">
        <v>45</v>
      </c>
      <c r="AW169" s="221" t="s">
        <v>46</v>
      </c>
      <c r="AX169" s="221" t="s">
        <v>45</v>
      </c>
      <c r="AY169" s="216" t="s">
        <v>44</v>
      </c>
      <c r="AZ169" s="226" t="s">
        <v>1984</v>
      </c>
      <c r="BA169" s="227"/>
      <c r="BB169" s="227"/>
      <c r="BC169" s="218" t="str">
        <f>VLOOKUP(J169,ESRS!A:E,1,0)</f>
        <v>FOX1527GD4B</v>
      </c>
      <c r="BD169" s="218" t="s">
        <v>45</v>
      </c>
    </row>
    <row r="170" spans="1:56">
      <c r="A170" s="214" t="s">
        <v>642</v>
      </c>
      <c r="B170" s="277" t="s">
        <v>88</v>
      </c>
      <c r="C170" s="243" t="s">
        <v>88</v>
      </c>
      <c r="D170" s="277" t="s">
        <v>95</v>
      </c>
      <c r="E170" s="243" t="s">
        <v>1686</v>
      </c>
      <c r="F170" s="243" t="s">
        <v>49</v>
      </c>
      <c r="G170" s="243" t="s">
        <v>50</v>
      </c>
      <c r="H170" s="279" t="s">
        <v>1687</v>
      </c>
      <c r="I170" s="280" t="s">
        <v>641</v>
      </c>
      <c r="J170" s="281" t="s">
        <v>642</v>
      </c>
      <c r="K170" s="277" t="s">
        <v>644</v>
      </c>
      <c r="L170" s="159" t="s">
        <v>645</v>
      </c>
      <c r="M170" s="250">
        <v>40457.492337962962</v>
      </c>
      <c r="N170" s="250">
        <v>41901</v>
      </c>
      <c r="O170" s="250">
        <v>40457.492337962962</v>
      </c>
      <c r="P170" s="243" t="str">
        <f>VLOOKUP(J170,'MDS firmware upgrade'!A:F,5,0)</f>
        <v>5.2(8c)</v>
      </c>
      <c r="Q170" s="243" t="str">
        <f>VLOOKUP(J170,'MDS firmware upgrade'!A:F,6,0)</f>
        <v>5.2(8d)</v>
      </c>
      <c r="R170" s="243"/>
      <c r="S170" s="219">
        <v>43220</v>
      </c>
      <c r="T170" s="216" t="s">
        <v>968</v>
      </c>
      <c r="U170" s="243" t="s">
        <v>643</v>
      </c>
      <c r="V170" s="243" t="s">
        <v>566</v>
      </c>
      <c r="W170" s="243" t="s">
        <v>1078</v>
      </c>
      <c r="X170" s="243" t="s">
        <v>1101</v>
      </c>
      <c r="Y170" s="243" t="s">
        <v>1090</v>
      </c>
      <c r="Z170" s="282" t="s">
        <v>1103</v>
      </c>
      <c r="AA170" s="243" t="s">
        <v>566</v>
      </c>
      <c r="AB170" s="283" t="s">
        <v>427</v>
      </c>
      <c r="AC170" s="283" t="s">
        <v>44</v>
      </c>
      <c r="AD170" s="283" t="s">
        <v>44</v>
      </c>
      <c r="AE170" s="283" t="s">
        <v>44</v>
      </c>
      <c r="AF170" s="283" t="s">
        <v>44</v>
      </c>
      <c r="AG170" s="283" t="s">
        <v>44</v>
      </c>
      <c r="AH170" s="283" t="s">
        <v>44</v>
      </c>
      <c r="AI170" s="283" t="s">
        <v>44</v>
      </c>
      <c r="AJ170" s="283" t="s">
        <v>44</v>
      </c>
      <c r="AK170" s="283" t="s">
        <v>44</v>
      </c>
      <c r="AL170" s="283" t="s">
        <v>44</v>
      </c>
      <c r="AM170" s="283" t="s">
        <v>44</v>
      </c>
      <c r="AN170" s="243" t="s">
        <v>44</v>
      </c>
      <c r="AO170" s="243" t="s">
        <v>44</v>
      </c>
      <c r="AP170" s="284">
        <v>426</v>
      </c>
      <c r="AQ170" s="284">
        <v>1</v>
      </c>
      <c r="AR170" s="284">
        <v>3</v>
      </c>
      <c r="AS170" s="284"/>
      <c r="AT170" s="284">
        <v>7</v>
      </c>
      <c r="AU170" s="285"/>
      <c r="AV170" s="221" t="s">
        <v>45</v>
      </c>
      <c r="AW170" s="221" t="s">
        <v>46</v>
      </c>
      <c r="AX170" s="221" t="s">
        <v>45</v>
      </c>
      <c r="AY170" s="216" t="s">
        <v>44</v>
      </c>
      <c r="AZ170" s="226" t="s">
        <v>1984</v>
      </c>
      <c r="BA170" s="227"/>
      <c r="BB170" s="227"/>
      <c r="BC170" s="218" t="str">
        <f>VLOOKUP(J170,ESRS!A:E,1,0)</f>
        <v>FOX1428H1L0</v>
      </c>
      <c r="BD170" s="218" t="s">
        <v>45</v>
      </c>
    </row>
    <row r="171" spans="1:56">
      <c r="A171" s="214" t="s">
        <v>647</v>
      </c>
      <c r="B171" s="277" t="s">
        <v>88</v>
      </c>
      <c r="C171" s="243" t="s">
        <v>88</v>
      </c>
      <c r="D171" s="277" t="s">
        <v>95</v>
      </c>
      <c r="E171" s="243" t="s">
        <v>1686</v>
      </c>
      <c r="F171" s="243" t="s">
        <v>49</v>
      </c>
      <c r="G171" s="243" t="s">
        <v>50</v>
      </c>
      <c r="H171" s="279" t="s">
        <v>1687</v>
      </c>
      <c r="I171" s="280" t="s">
        <v>646</v>
      </c>
      <c r="J171" s="281" t="s">
        <v>647</v>
      </c>
      <c r="K171" s="277" t="s">
        <v>644</v>
      </c>
      <c r="L171" s="159" t="s">
        <v>648</v>
      </c>
      <c r="M171" s="250">
        <v>40457.492673611108</v>
      </c>
      <c r="N171" s="250">
        <v>41901</v>
      </c>
      <c r="O171" s="250">
        <v>40457.492673611108</v>
      </c>
      <c r="P171" s="243" t="str">
        <f>VLOOKUP(J171,'MDS firmware upgrade'!A:F,5,0)</f>
        <v>5.2(1)</v>
      </c>
      <c r="Q171" s="243" t="str">
        <f>VLOOKUP(J171,'MDS firmware upgrade'!A:F,6,0)</f>
        <v>5.2(8d)</v>
      </c>
      <c r="R171" s="243"/>
      <c r="S171" s="219">
        <v>43220</v>
      </c>
      <c r="T171" s="216" t="s">
        <v>968</v>
      </c>
      <c r="U171" s="243" t="s">
        <v>643</v>
      </c>
      <c r="V171" s="243" t="s">
        <v>566</v>
      </c>
      <c r="W171" s="243" t="s">
        <v>1078</v>
      </c>
      <c r="X171" s="243" t="s">
        <v>1101</v>
      </c>
      <c r="Y171" s="243" t="s">
        <v>1090</v>
      </c>
      <c r="Z171" s="282" t="s">
        <v>1103</v>
      </c>
      <c r="AA171" s="243" t="s">
        <v>566</v>
      </c>
      <c r="AB171" s="283" t="s">
        <v>427</v>
      </c>
      <c r="AC171" s="283" t="s">
        <v>44</v>
      </c>
      <c r="AD171" s="283" t="s">
        <v>44</v>
      </c>
      <c r="AE171" s="283" t="s">
        <v>44</v>
      </c>
      <c r="AF171" s="283" t="s">
        <v>44</v>
      </c>
      <c r="AG171" s="283" t="s">
        <v>44</v>
      </c>
      <c r="AH171" s="283" t="s">
        <v>44</v>
      </c>
      <c r="AI171" s="283" t="s">
        <v>44</v>
      </c>
      <c r="AJ171" s="283" t="s">
        <v>44</v>
      </c>
      <c r="AK171" s="283" t="s">
        <v>44</v>
      </c>
      <c r="AL171" s="283" t="s">
        <v>44</v>
      </c>
      <c r="AM171" s="283" t="s">
        <v>44</v>
      </c>
      <c r="AN171" s="243" t="s">
        <v>44</v>
      </c>
      <c r="AO171" s="243" t="s">
        <v>44</v>
      </c>
      <c r="AP171" s="284">
        <v>426</v>
      </c>
      <c r="AQ171" s="284">
        <v>1</v>
      </c>
      <c r="AR171" s="284">
        <v>3</v>
      </c>
      <c r="AS171" s="284"/>
      <c r="AT171" s="284">
        <v>7</v>
      </c>
      <c r="AU171" s="285"/>
      <c r="AV171" s="221" t="s">
        <v>45</v>
      </c>
      <c r="AW171" s="221" t="s">
        <v>46</v>
      </c>
      <c r="AX171" s="221" t="s">
        <v>45</v>
      </c>
      <c r="AY171" s="216" t="s">
        <v>44</v>
      </c>
      <c r="AZ171" s="226" t="s">
        <v>1984</v>
      </c>
      <c r="BA171" s="227"/>
      <c r="BB171" s="227"/>
      <c r="BC171" s="218" t="str">
        <f>VLOOKUP(J171,ESRS!A:E,1,0)</f>
        <v>FOX1428H1N7</v>
      </c>
      <c r="BD171" s="218" t="s">
        <v>45</v>
      </c>
    </row>
    <row r="172" spans="1:56">
      <c r="A172" s="214" t="s">
        <v>656</v>
      </c>
      <c r="B172" s="277" t="s">
        <v>88</v>
      </c>
      <c r="C172" s="243" t="s">
        <v>88</v>
      </c>
      <c r="D172" s="277" t="s">
        <v>95</v>
      </c>
      <c r="E172" s="243" t="s">
        <v>1686</v>
      </c>
      <c r="F172" s="243" t="s">
        <v>49</v>
      </c>
      <c r="G172" s="243" t="s">
        <v>50</v>
      </c>
      <c r="H172" s="279" t="s">
        <v>1687</v>
      </c>
      <c r="I172" s="280" t="s">
        <v>655</v>
      </c>
      <c r="J172" s="281" t="s">
        <v>656</v>
      </c>
      <c r="K172" s="277" t="s">
        <v>658</v>
      </c>
      <c r="L172" s="160" t="s">
        <v>659</v>
      </c>
      <c r="M172" s="250">
        <v>39652</v>
      </c>
      <c r="N172" s="250">
        <v>42687</v>
      </c>
      <c r="O172" s="250">
        <v>39652</v>
      </c>
      <c r="P172" s="243" t="str">
        <f>VLOOKUP(J172,'MDS firmware upgrade'!A:F,5,0)</f>
        <v>5.2(8c)</v>
      </c>
      <c r="Q172" s="243" t="str">
        <f>VLOOKUP(J172,'MDS firmware upgrade'!A:F,6,0)</f>
        <v>5.2(8d)</v>
      </c>
      <c r="R172" s="243"/>
      <c r="S172" s="219">
        <v>43220</v>
      </c>
      <c r="T172" s="216" t="s">
        <v>968</v>
      </c>
      <c r="U172" s="243" t="s">
        <v>657</v>
      </c>
      <c r="V172" s="243" t="s">
        <v>566</v>
      </c>
      <c r="W172" s="243" t="s">
        <v>1078</v>
      </c>
      <c r="X172" s="243" t="s">
        <v>1101</v>
      </c>
      <c r="Y172" s="243" t="s">
        <v>1090</v>
      </c>
      <c r="Z172" s="282" t="s">
        <v>1103</v>
      </c>
      <c r="AA172" s="243" t="s">
        <v>566</v>
      </c>
      <c r="AB172" s="283" t="s">
        <v>427</v>
      </c>
      <c r="AC172" s="283" t="s">
        <v>44</v>
      </c>
      <c r="AD172" s="283" t="s">
        <v>44</v>
      </c>
      <c r="AE172" s="283" t="s">
        <v>44</v>
      </c>
      <c r="AF172" s="283" t="s">
        <v>44</v>
      </c>
      <c r="AG172" s="283" t="s">
        <v>44</v>
      </c>
      <c r="AH172" s="283" t="s">
        <v>44</v>
      </c>
      <c r="AI172" s="283" t="s">
        <v>44</v>
      </c>
      <c r="AJ172" s="283" t="s">
        <v>44</v>
      </c>
      <c r="AK172" s="283" t="s">
        <v>44</v>
      </c>
      <c r="AL172" s="283" t="s">
        <v>44</v>
      </c>
      <c r="AM172" s="283" t="s">
        <v>44</v>
      </c>
      <c r="AN172" s="243" t="s">
        <v>44</v>
      </c>
      <c r="AO172" s="243" t="s">
        <v>44</v>
      </c>
      <c r="AP172" s="284">
        <v>144</v>
      </c>
      <c r="AQ172" s="284"/>
      <c r="AR172" s="284">
        <v>2</v>
      </c>
      <c r="AS172" s="284"/>
      <c r="AT172" s="284">
        <v>2</v>
      </c>
      <c r="AU172" s="285"/>
      <c r="AV172" s="221" t="s">
        <v>45</v>
      </c>
      <c r="AW172" s="221" t="s">
        <v>46</v>
      </c>
      <c r="AX172" s="221" t="s">
        <v>45</v>
      </c>
      <c r="AY172" s="216" t="s">
        <v>44</v>
      </c>
      <c r="AZ172" s="226" t="s">
        <v>1984</v>
      </c>
      <c r="BA172" s="227"/>
      <c r="BB172" s="227"/>
      <c r="BC172" s="218" t="str">
        <f>VLOOKUP(J172,ESRS!A:E,1,0)</f>
        <v>FOX1211GKUF</v>
      </c>
      <c r="BD172" s="218" t="s">
        <v>45</v>
      </c>
    </row>
    <row r="173" spans="1:56">
      <c r="A173" s="214" t="s">
        <v>661</v>
      </c>
      <c r="B173" s="277" t="s">
        <v>88</v>
      </c>
      <c r="C173" s="243" t="s">
        <v>88</v>
      </c>
      <c r="D173" s="277" t="s">
        <v>95</v>
      </c>
      <c r="E173" s="243" t="s">
        <v>1686</v>
      </c>
      <c r="F173" s="243" t="s">
        <v>49</v>
      </c>
      <c r="G173" s="243" t="s">
        <v>50</v>
      </c>
      <c r="H173" s="279" t="s">
        <v>1687</v>
      </c>
      <c r="I173" s="280" t="s">
        <v>660</v>
      </c>
      <c r="J173" s="281" t="s">
        <v>661</v>
      </c>
      <c r="K173" s="277" t="s">
        <v>662</v>
      </c>
      <c r="L173" s="159" t="s">
        <v>663</v>
      </c>
      <c r="M173" s="250">
        <v>40961.410185185188</v>
      </c>
      <c r="N173" s="250">
        <v>42053</v>
      </c>
      <c r="O173" s="250">
        <v>40961.410185185188</v>
      </c>
      <c r="P173" s="243" t="str">
        <f>VLOOKUP(J173,'MDS firmware upgrade'!A:F,5,0)</f>
        <v>5.2(8c)</v>
      </c>
      <c r="Q173" s="243" t="str">
        <f>VLOOKUP(J173,'MDS firmware upgrade'!A:F,6,0)</f>
        <v>5.2(8d)</v>
      </c>
      <c r="R173" s="243"/>
      <c r="S173" s="219">
        <v>43220</v>
      </c>
      <c r="T173" s="216" t="s">
        <v>968</v>
      </c>
      <c r="U173" s="243" t="s">
        <v>657</v>
      </c>
      <c r="V173" s="243" t="s">
        <v>566</v>
      </c>
      <c r="W173" s="243" t="s">
        <v>1078</v>
      </c>
      <c r="X173" s="243" t="s">
        <v>1101</v>
      </c>
      <c r="Y173" s="243" t="s">
        <v>1090</v>
      </c>
      <c r="Z173" s="282" t="s">
        <v>1103</v>
      </c>
      <c r="AA173" s="243" t="s">
        <v>566</v>
      </c>
      <c r="AB173" s="283" t="s">
        <v>427</v>
      </c>
      <c r="AC173" s="283" t="s">
        <v>44</v>
      </c>
      <c r="AD173" s="283" t="s">
        <v>44</v>
      </c>
      <c r="AE173" s="283" t="s">
        <v>44</v>
      </c>
      <c r="AF173" s="283" t="s">
        <v>44</v>
      </c>
      <c r="AG173" s="283" t="s">
        <v>44</v>
      </c>
      <c r="AH173" s="283" t="s">
        <v>44</v>
      </c>
      <c r="AI173" s="283" t="s">
        <v>44</v>
      </c>
      <c r="AJ173" s="283" t="s">
        <v>44</v>
      </c>
      <c r="AK173" s="283" t="s">
        <v>44</v>
      </c>
      <c r="AL173" s="283" t="s">
        <v>44</v>
      </c>
      <c r="AM173" s="283" t="s">
        <v>44</v>
      </c>
      <c r="AN173" s="243" t="s">
        <v>44</v>
      </c>
      <c r="AO173" s="243" t="s">
        <v>44</v>
      </c>
      <c r="AP173" s="284">
        <v>192</v>
      </c>
      <c r="AQ173" s="284"/>
      <c r="AR173" s="284">
        <v>2</v>
      </c>
      <c r="AS173" s="284"/>
      <c r="AT173" s="284">
        <v>3</v>
      </c>
      <c r="AU173" s="285"/>
      <c r="AV173" s="221" t="s">
        <v>45</v>
      </c>
      <c r="AW173" s="221" t="s">
        <v>46</v>
      </c>
      <c r="AX173" s="221" t="s">
        <v>45</v>
      </c>
      <c r="AY173" s="216" t="s">
        <v>44</v>
      </c>
      <c r="AZ173" s="226" t="s">
        <v>1984</v>
      </c>
      <c r="BA173" s="227"/>
      <c r="BB173" s="227"/>
      <c r="BC173" s="218" t="str">
        <f>VLOOKUP(J173,ESRS!A:E,1,0)</f>
        <v>FOX1443GRL8</v>
      </c>
      <c r="BD173" s="218" t="s">
        <v>45</v>
      </c>
    </row>
    <row r="174" spans="1:56">
      <c r="A174" s="214" t="s">
        <v>665</v>
      </c>
      <c r="B174" s="277" t="s">
        <v>88</v>
      </c>
      <c r="C174" s="243" t="s">
        <v>88</v>
      </c>
      <c r="D174" s="277" t="s">
        <v>95</v>
      </c>
      <c r="E174" s="243" t="s">
        <v>1686</v>
      </c>
      <c r="F174" s="243" t="s">
        <v>49</v>
      </c>
      <c r="G174" s="243" t="s">
        <v>50</v>
      </c>
      <c r="H174" s="279" t="s">
        <v>1687</v>
      </c>
      <c r="I174" s="280" t="s">
        <v>664</v>
      </c>
      <c r="J174" s="281" t="s">
        <v>665</v>
      </c>
      <c r="K174" s="277" t="s">
        <v>666</v>
      </c>
      <c r="L174" s="159" t="s">
        <v>667</v>
      </c>
      <c r="M174" s="250">
        <v>39898</v>
      </c>
      <c r="N174" s="250">
        <v>41723</v>
      </c>
      <c r="O174" s="250">
        <v>39898</v>
      </c>
      <c r="P174" s="243" t="str">
        <f>VLOOKUP(J174,'MDS firmware upgrade'!A:F,5,0)</f>
        <v>5.2(1)</v>
      </c>
      <c r="Q174" s="243" t="str">
        <f>VLOOKUP(J174,'MDS firmware upgrade'!A:F,6,0)</f>
        <v>5.2(8d)</v>
      </c>
      <c r="R174" s="243"/>
      <c r="S174" s="219">
        <v>43220</v>
      </c>
      <c r="T174" s="216" t="s">
        <v>968</v>
      </c>
      <c r="U174" s="243" t="s">
        <v>657</v>
      </c>
      <c r="V174" s="243" t="s">
        <v>566</v>
      </c>
      <c r="W174" s="243" t="s">
        <v>1078</v>
      </c>
      <c r="X174" s="243" t="s">
        <v>1101</v>
      </c>
      <c r="Y174" s="243" t="s">
        <v>1090</v>
      </c>
      <c r="Z174" s="282" t="s">
        <v>1103</v>
      </c>
      <c r="AA174" s="243" t="s">
        <v>566</v>
      </c>
      <c r="AB174" s="283" t="s">
        <v>427</v>
      </c>
      <c r="AC174" s="283" t="s">
        <v>44</v>
      </c>
      <c r="AD174" s="283" t="s">
        <v>44</v>
      </c>
      <c r="AE174" s="283" t="s">
        <v>44</v>
      </c>
      <c r="AF174" s="283" t="s">
        <v>44</v>
      </c>
      <c r="AG174" s="283" t="s">
        <v>44</v>
      </c>
      <c r="AH174" s="283" t="s">
        <v>44</v>
      </c>
      <c r="AI174" s="283" t="s">
        <v>44</v>
      </c>
      <c r="AJ174" s="283" t="s">
        <v>44</v>
      </c>
      <c r="AK174" s="283" t="s">
        <v>44</v>
      </c>
      <c r="AL174" s="283" t="s">
        <v>44</v>
      </c>
      <c r="AM174" s="283" t="s">
        <v>44</v>
      </c>
      <c r="AN174" s="243" t="s">
        <v>44</v>
      </c>
      <c r="AO174" s="243" t="s">
        <v>44</v>
      </c>
      <c r="AP174" s="284">
        <v>144</v>
      </c>
      <c r="AQ174" s="284"/>
      <c r="AR174" s="284">
        <v>2</v>
      </c>
      <c r="AS174" s="284"/>
      <c r="AT174" s="284">
        <v>2</v>
      </c>
      <c r="AU174" s="285"/>
      <c r="AV174" s="221" t="s">
        <v>45</v>
      </c>
      <c r="AW174" s="221" t="s">
        <v>46</v>
      </c>
      <c r="AX174" s="221" t="s">
        <v>45</v>
      </c>
      <c r="AY174" s="216" t="s">
        <v>44</v>
      </c>
      <c r="AZ174" s="226" t="s">
        <v>1984</v>
      </c>
      <c r="BA174" s="227"/>
      <c r="BB174" s="227"/>
      <c r="BC174" s="218" t="str">
        <f>VLOOKUP(J174,ESRS!A:E,1,0)</f>
        <v>FOX1251GU34</v>
      </c>
      <c r="BD174" s="218" t="s">
        <v>45</v>
      </c>
    </row>
    <row r="175" spans="1:56">
      <c r="A175" s="214" t="s">
        <v>669</v>
      </c>
      <c r="B175" s="277" t="s">
        <v>88</v>
      </c>
      <c r="C175" s="243" t="s">
        <v>88</v>
      </c>
      <c r="D175" s="277" t="s">
        <v>95</v>
      </c>
      <c r="E175" s="243" t="s">
        <v>1686</v>
      </c>
      <c r="F175" s="243" t="s">
        <v>49</v>
      </c>
      <c r="G175" s="243" t="s">
        <v>50</v>
      </c>
      <c r="H175" s="279" t="s">
        <v>1687</v>
      </c>
      <c r="I175" s="280" t="s">
        <v>668</v>
      </c>
      <c r="J175" s="281" t="s">
        <v>669</v>
      </c>
      <c r="K175" s="277" t="s">
        <v>670</v>
      </c>
      <c r="L175" s="159" t="s">
        <v>671</v>
      </c>
      <c r="M175" s="250">
        <v>40958.977708333332</v>
      </c>
      <c r="N175" s="250">
        <v>42053</v>
      </c>
      <c r="O175" s="250">
        <v>40958.977708333332</v>
      </c>
      <c r="P175" s="243" t="str">
        <f>VLOOKUP(J175,'MDS firmware upgrade'!A:F,5,0)</f>
        <v>5.2(1)</v>
      </c>
      <c r="Q175" s="243" t="str">
        <f>VLOOKUP(J175,'MDS firmware upgrade'!A:F,6,0)</f>
        <v>5.2(8d)</v>
      </c>
      <c r="R175" s="243"/>
      <c r="S175" s="219">
        <v>43220</v>
      </c>
      <c r="T175" s="216" t="s">
        <v>968</v>
      </c>
      <c r="U175" s="243" t="s">
        <v>657</v>
      </c>
      <c r="V175" s="243" t="s">
        <v>566</v>
      </c>
      <c r="W175" s="243" t="s">
        <v>1078</v>
      </c>
      <c r="X175" s="243" t="s">
        <v>1101</v>
      </c>
      <c r="Y175" s="243" t="s">
        <v>1090</v>
      </c>
      <c r="Z175" s="282" t="s">
        <v>1103</v>
      </c>
      <c r="AA175" s="243" t="s">
        <v>566</v>
      </c>
      <c r="AB175" s="283" t="s">
        <v>427</v>
      </c>
      <c r="AC175" s="283" t="s">
        <v>44</v>
      </c>
      <c r="AD175" s="283" t="s">
        <v>44</v>
      </c>
      <c r="AE175" s="283" t="s">
        <v>44</v>
      </c>
      <c r="AF175" s="283" t="s">
        <v>44</v>
      </c>
      <c r="AG175" s="283" t="s">
        <v>44</v>
      </c>
      <c r="AH175" s="283" t="s">
        <v>44</v>
      </c>
      <c r="AI175" s="283" t="s">
        <v>44</v>
      </c>
      <c r="AJ175" s="283" t="s">
        <v>44</v>
      </c>
      <c r="AK175" s="283" t="s">
        <v>44</v>
      </c>
      <c r="AL175" s="283" t="s">
        <v>44</v>
      </c>
      <c r="AM175" s="283" t="s">
        <v>44</v>
      </c>
      <c r="AN175" s="243" t="s">
        <v>44</v>
      </c>
      <c r="AO175" s="243" t="s">
        <v>44</v>
      </c>
      <c r="AP175" s="284">
        <v>144</v>
      </c>
      <c r="AQ175" s="284"/>
      <c r="AR175" s="284">
        <v>2</v>
      </c>
      <c r="AS175" s="284"/>
      <c r="AT175" s="284">
        <v>2</v>
      </c>
      <c r="AU175" s="285"/>
      <c r="AV175" s="221" t="s">
        <v>45</v>
      </c>
      <c r="AW175" s="221" t="s">
        <v>46</v>
      </c>
      <c r="AX175" s="221" t="s">
        <v>45</v>
      </c>
      <c r="AY175" s="216" t="s">
        <v>44</v>
      </c>
      <c r="AZ175" s="226" t="s">
        <v>1984</v>
      </c>
      <c r="BA175" s="227"/>
      <c r="BB175" s="227"/>
      <c r="BC175" s="218" t="str">
        <f>VLOOKUP(J175,ESRS!A:E,1,0)</f>
        <v>FOX1443GRLF</v>
      </c>
      <c r="BD175" s="218" t="s">
        <v>45</v>
      </c>
    </row>
    <row r="176" spans="1:56">
      <c r="A176" s="214" t="s">
        <v>673</v>
      </c>
      <c r="B176" s="277" t="s">
        <v>88</v>
      </c>
      <c r="C176" s="243" t="s">
        <v>88</v>
      </c>
      <c r="D176" s="277" t="s">
        <v>95</v>
      </c>
      <c r="E176" s="243" t="s">
        <v>1686</v>
      </c>
      <c r="F176" s="243" t="s">
        <v>49</v>
      </c>
      <c r="G176" s="243" t="s">
        <v>50</v>
      </c>
      <c r="H176" s="279" t="s">
        <v>1687</v>
      </c>
      <c r="I176" s="280" t="s">
        <v>672</v>
      </c>
      <c r="J176" s="281" t="s">
        <v>673</v>
      </c>
      <c r="K176" s="277" t="s">
        <v>675</v>
      </c>
      <c r="L176" s="159" t="s">
        <v>676</v>
      </c>
      <c r="M176" s="250">
        <v>39572</v>
      </c>
      <c r="N176" s="250">
        <v>41639</v>
      </c>
      <c r="O176" s="250">
        <v>39572</v>
      </c>
      <c r="P176" s="243" t="str">
        <f>VLOOKUP(J176,'MDS firmware upgrade'!A:F,5,0)</f>
        <v>5.2(8c)</v>
      </c>
      <c r="Q176" s="243" t="str">
        <f>VLOOKUP(J176,'MDS firmware upgrade'!A:F,6,0)</f>
        <v>5.2(8d)</v>
      </c>
      <c r="R176" s="243"/>
      <c r="S176" s="219">
        <v>43220</v>
      </c>
      <c r="T176" s="216" t="s">
        <v>968</v>
      </c>
      <c r="U176" s="243" t="s">
        <v>674</v>
      </c>
      <c r="V176" s="243" t="s">
        <v>566</v>
      </c>
      <c r="W176" s="243" t="s">
        <v>1078</v>
      </c>
      <c r="X176" s="243" t="s">
        <v>1101</v>
      </c>
      <c r="Y176" s="243" t="s">
        <v>1090</v>
      </c>
      <c r="Z176" s="282" t="s">
        <v>1103</v>
      </c>
      <c r="AA176" s="243" t="s">
        <v>566</v>
      </c>
      <c r="AB176" s="283" t="s">
        <v>427</v>
      </c>
      <c r="AC176" s="283" t="s">
        <v>44</v>
      </c>
      <c r="AD176" s="283" t="s">
        <v>44</v>
      </c>
      <c r="AE176" s="283" t="s">
        <v>44</v>
      </c>
      <c r="AF176" s="283" t="s">
        <v>44</v>
      </c>
      <c r="AG176" s="283" t="s">
        <v>44</v>
      </c>
      <c r="AH176" s="283" t="s">
        <v>44</v>
      </c>
      <c r="AI176" s="283" t="s">
        <v>44</v>
      </c>
      <c r="AJ176" s="283" t="s">
        <v>44</v>
      </c>
      <c r="AK176" s="283" t="s">
        <v>44</v>
      </c>
      <c r="AL176" s="283" t="s">
        <v>44</v>
      </c>
      <c r="AM176" s="283" t="s">
        <v>44</v>
      </c>
      <c r="AN176" s="243" t="s">
        <v>44</v>
      </c>
      <c r="AO176" s="243" t="s">
        <v>44</v>
      </c>
      <c r="AP176" s="284">
        <v>324</v>
      </c>
      <c r="AQ176" s="284">
        <v>2</v>
      </c>
      <c r="AR176" s="284">
        <v>6</v>
      </c>
      <c r="AS176" s="284"/>
      <c r="AT176" s="284">
        <v>3</v>
      </c>
      <c r="AU176" s="285"/>
      <c r="AV176" s="221" t="s">
        <v>45</v>
      </c>
      <c r="AW176" s="221" t="s">
        <v>46</v>
      </c>
      <c r="AX176" s="221" t="s">
        <v>45</v>
      </c>
      <c r="AY176" s="216" t="s">
        <v>44</v>
      </c>
      <c r="AZ176" s="226" t="s">
        <v>1984</v>
      </c>
      <c r="BA176" s="227"/>
      <c r="BB176" s="227"/>
      <c r="BC176" s="218" t="str">
        <f>VLOOKUP(J176,ESRS!A:E,1,0)</f>
        <v>FOX1208G1R9</v>
      </c>
      <c r="BD176" s="218" t="s">
        <v>45</v>
      </c>
    </row>
    <row r="177" spans="1:56">
      <c r="A177" s="214" t="s">
        <v>678</v>
      </c>
      <c r="B177" s="277" t="s">
        <v>88</v>
      </c>
      <c r="C177" s="243" t="s">
        <v>88</v>
      </c>
      <c r="D177" s="277" t="s">
        <v>95</v>
      </c>
      <c r="E177" s="243" t="s">
        <v>1686</v>
      </c>
      <c r="F177" s="243" t="s">
        <v>49</v>
      </c>
      <c r="G177" s="243" t="s">
        <v>50</v>
      </c>
      <c r="H177" s="279" t="s">
        <v>1687</v>
      </c>
      <c r="I177" s="280" t="s">
        <v>677</v>
      </c>
      <c r="J177" s="281" t="s">
        <v>678</v>
      </c>
      <c r="K177" s="277" t="s">
        <v>679</v>
      </c>
      <c r="L177" s="159" t="s">
        <v>680</v>
      </c>
      <c r="M177" s="250">
        <v>40751.3125</v>
      </c>
      <c r="N177" s="250">
        <v>42211</v>
      </c>
      <c r="O177" s="250">
        <v>40751.3125</v>
      </c>
      <c r="P177" s="243" t="str">
        <f>VLOOKUP(J177,'MDS firmware upgrade'!A:F,5,0)</f>
        <v>5.2(8c)</v>
      </c>
      <c r="Q177" s="243" t="str">
        <f>VLOOKUP(J177,'MDS firmware upgrade'!A:F,6,0)</f>
        <v>5.2(8d)</v>
      </c>
      <c r="R177" s="243"/>
      <c r="S177" s="219">
        <v>43220</v>
      </c>
      <c r="T177" s="216" t="s">
        <v>968</v>
      </c>
      <c r="U177" s="243" t="s">
        <v>674</v>
      </c>
      <c r="V177" s="243" t="s">
        <v>566</v>
      </c>
      <c r="W177" s="243" t="s">
        <v>1078</v>
      </c>
      <c r="X177" s="243" t="s">
        <v>1101</v>
      </c>
      <c r="Y177" s="243" t="s">
        <v>1090</v>
      </c>
      <c r="Z177" s="282" t="s">
        <v>1103</v>
      </c>
      <c r="AA177" s="243" t="s">
        <v>566</v>
      </c>
      <c r="AB177" s="283" t="s">
        <v>427</v>
      </c>
      <c r="AC177" s="283" t="s">
        <v>44</v>
      </c>
      <c r="AD177" s="283" t="s">
        <v>44</v>
      </c>
      <c r="AE177" s="283" t="s">
        <v>44</v>
      </c>
      <c r="AF177" s="283" t="s">
        <v>44</v>
      </c>
      <c r="AG177" s="283" t="s">
        <v>44</v>
      </c>
      <c r="AH177" s="283" t="s">
        <v>44</v>
      </c>
      <c r="AI177" s="283" t="s">
        <v>44</v>
      </c>
      <c r="AJ177" s="283" t="s">
        <v>44</v>
      </c>
      <c r="AK177" s="283" t="s">
        <v>44</v>
      </c>
      <c r="AL177" s="283" t="s">
        <v>44</v>
      </c>
      <c r="AM177" s="283" t="s">
        <v>44</v>
      </c>
      <c r="AN177" s="243" t="s">
        <v>44</v>
      </c>
      <c r="AO177" s="243" t="s">
        <v>44</v>
      </c>
      <c r="AP177" s="284">
        <v>240</v>
      </c>
      <c r="AQ177" s="284"/>
      <c r="AR177" s="284"/>
      <c r="AS177" s="284"/>
      <c r="AT177" s="284">
        <v>5</v>
      </c>
      <c r="AU177" s="285"/>
      <c r="AV177" s="221" t="s">
        <v>45</v>
      </c>
      <c r="AW177" s="221" t="s">
        <v>46</v>
      </c>
      <c r="AX177" s="221" t="s">
        <v>45</v>
      </c>
      <c r="AY177" s="216" t="s">
        <v>44</v>
      </c>
      <c r="AZ177" s="226" t="s">
        <v>1984</v>
      </c>
      <c r="BA177" s="227"/>
      <c r="BB177" s="227"/>
      <c r="BC177" s="218" t="str">
        <f>VLOOKUP(J177,ESRS!A:E,1,0)</f>
        <v>FOX1516GHAT</v>
      </c>
      <c r="BD177" s="218" t="s">
        <v>45</v>
      </c>
    </row>
    <row r="178" spans="1:56">
      <c r="A178" s="214" t="s">
        <v>682</v>
      </c>
      <c r="B178" s="277" t="s">
        <v>88</v>
      </c>
      <c r="C178" s="243" t="s">
        <v>88</v>
      </c>
      <c r="D178" s="277" t="s">
        <v>95</v>
      </c>
      <c r="E178" s="243" t="s">
        <v>1686</v>
      </c>
      <c r="F178" s="243" t="s">
        <v>49</v>
      </c>
      <c r="G178" s="243" t="s">
        <v>50</v>
      </c>
      <c r="H178" s="279" t="s">
        <v>1687</v>
      </c>
      <c r="I178" s="280" t="s">
        <v>681</v>
      </c>
      <c r="J178" s="281" t="s">
        <v>682</v>
      </c>
      <c r="K178" s="277" t="s">
        <v>683</v>
      </c>
      <c r="L178" s="159" t="s">
        <v>684</v>
      </c>
      <c r="M178" s="250">
        <v>39572</v>
      </c>
      <c r="N178" s="250">
        <v>41639</v>
      </c>
      <c r="O178" s="250">
        <v>39572</v>
      </c>
      <c r="P178" s="243" t="str">
        <f>VLOOKUP(J178,'MDS firmware upgrade'!A:F,5,0)</f>
        <v>5.2(8c)</v>
      </c>
      <c r="Q178" s="243" t="str">
        <f>VLOOKUP(J178,'MDS firmware upgrade'!A:F,6,0)</f>
        <v>5.2(8d)</v>
      </c>
      <c r="R178" s="243"/>
      <c r="S178" s="219">
        <v>43220</v>
      </c>
      <c r="T178" s="216" t="s">
        <v>968</v>
      </c>
      <c r="U178" s="243" t="s">
        <v>674</v>
      </c>
      <c r="V178" s="243" t="s">
        <v>566</v>
      </c>
      <c r="W178" s="243" t="s">
        <v>1078</v>
      </c>
      <c r="X178" s="243" t="s">
        <v>1101</v>
      </c>
      <c r="Y178" s="243" t="s">
        <v>1090</v>
      </c>
      <c r="Z178" s="282" t="s">
        <v>1103</v>
      </c>
      <c r="AA178" s="243" t="s">
        <v>566</v>
      </c>
      <c r="AB178" s="283" t="s">
        <v>427</v>
      </c>
      <c r="AC178" s="283" t="s">
        <v>44</v>
      </c>
      <c r="AD178" s="283" t="s">
        <v>44</v>
      </c>
      <c r="AE178" s="283" t="s">
        <v>44</v>
      </c>
      <c r="AF178" s="283" t="s">
        <v>44</v>
      </c>
      <c r="AG178" s="283" t="s">
        <v>44</v>
      </c>
      <c r="AH178" s="283" t="s">
        <v>44</v>
      </c>
      <c r="AI178" s="283" t="s">
        <v>44</v>
      </c>
      <c r="AJ178" s="283" t="s">
        <v>44</v>
      </c>
      <c r="AK178" s="283" t="s">
        <v>44</v>
      </c>
      <c r="AL178" s="283" t="s">
        <v>44</v>
      </c>
      <c r="AM178" s="283" t="s">
        <v>44</v>
      </c>
      <c r="AN178" s="243" t="s">
        <v>44</v>
      </c>
      <c r="AO178" s="243" t="s">
        <v>44</v>
      </c>
      <c r="AP178" s="284">
        <v>324</v>
      </c>
      <c r="AQ178" s="284">
        <v>2</v>
      </c>
      <c r="AR178" s="284">
        <v>6</v>
      </c>
      <c r="AS178" s="284"/>
      <c r="AT178" s="284">
        <v>3</v>
      </c>
      <c r="AU178" s="285"/>
      <c r="AV178" s="221" t="s">
        <v>45</v>
      </c>
      <c r="AW178" s="221" t="s">
        <v>46</v>
      </c>
      <c r="AX178" s="221" t="s">
        <v>45</v>
      </c>
      <c r="AY178" s="216" t="s">
        <v>44</v>
      </c>
      <c r="AZ178" s="226" t="s">
        <v>1984</v>
      </c>
      <c r="BA178" s="227"/>
      <c r="BB178" s="227"/>
      <c r="BC178" s="218" t="str">
        <f>VLOOKUP(J178,ESRS!A:E,1,0)</f>
        <v>FOX1208G1ST</v>
      </c>
      <c r="BD178" s="218" t="s">
        <v>45</v>
      </c>
    </row>
    <row r="179" spans="1:56">
      <c r="A179" s="214" t="s">
        <v>686</v>
      </c>
      <c r="B179" s="277" t="s">
        <v>88</v>
      </c>
      <c r="C179" s="243" t="s">
        <v>88</v>
      </c>
      <c r="D179" s="277" t="s">
        <v>95</v>
      </c>
      <c r="E179" s="243" t="s">
        <v>1686</v>
      </c>
      <c r="F179" s="243" t="s">
        <v>49</v>
      </c>
      <c r="G179" s="243" t="s">
        <v>50</v>
      </c>
      <c r="H179" s="279" t="s">
        <v>1687</v>
      </c>
      <c r="I179" s="280" t="s">
        <v>685</v>
      </c>
      <c r="J179" s="281" t="s">
        <v>686</v>
      </c>
      <c r="K179" s="277" t="s">
        <v>687</v>
      </c>
      <c r="L179" s="159" t="s">
        <v>688</v>
      </c>
      <c r="M179" s="250">
        <v>40751.3125</v>
      </c>
      <c r="N179" s="250">
        <v>42211</v>
      </c>
      <c r="O179" s="250">
        <v>40751.3125</v>
      </c>
      <c r="P179" s="243" t="str">
        <f>VLOOKUP(J179,'MDS firmware upgrade'!A:F,5,0)</f>
        <v>5.2(8c)</v>
      </c>
      <c r="Q179" s="243" t="str">
        <f>VLOOKUP(J179,'MDS firmware upgrade'!A:F,6,0)</f>
        <v>5.2(8d)</v>
      </c>
      <c r="R179" s="243"/>
      <c r="S179" s="219">
        <v>43220</v>
      </c>
      <c r="T179" s="216" t="s">
        <v>968</v>
      </c>
      <c r="U179" s="243" t="s">
        <v>674</v>
      </c>
      <c r="V179" s="243" t="s">
        <v>566</v>
      </c>
      <c r="W179" s="243" t="s">
        <v>1078</v>
      </c>
      <c r="X179" s="243" t="s">
        <v>1101</v>
      </c>
      <c r="Y179" s="243" t="s">
        <v>1090</v>
      </c>
      <c r="Z179" s="282" t="s">
        <v>1103</v>
      </c>
      <c r="AA179" s="243" t="s">
        <v>566</v>
      </c>
      <c r="AB179" s="283" t="s">
        <v>427</v>
      </c>
      <c r="AC179" s="283" t="s">
        <v>44</v>
      </c>
      <c r="AD179" s="283" t="s">
        <v>44</v>
      </c>
      <c r="AE179" s="283" t="s">
        <v>44</v>
      </c>
      <c r="AF179" s="283" t="s">
        <v>44</v>
      </c>
      <c r="AG179" s="283" t="s">
        <v>44</v>
      </c>
      <c r="AH179" s="283" t="s">
        <v>44</v>
      </c>
      <c r="AI179" s="283" t="s">
        <v>44</v>
      </c>
      <c r="AJ179" s="283" t="s">
        <v>44</v>
      </c>
      <c r="AK179" s="283" t="s">
        <v>44</v>
      </c>
      <c r="AL179" s="283" t="s">
        <v>44</v>
      </c>
      <c r="AM179" s="283" t="s">
        <v>44</v>
      </c>
      <c r="AN179" s="243" t="s">
        <v>44</v>
      </c>
      <c r="AO179" s="243" t="s">
        <v>44</v>
      </c>
      <c r="AP179" s="284">
        <v>240</v>
      </c>
      <c r="AQ179" s="284"/>
      <c r="AR179" s="284"/>
      <c r="AS179" s="284"/>
      <c r="AT179" s="284">
        <v>5</v>
      </c>
      <c r="AU179" s="285"/>
      <c r="AV179" s="221" t="s">
        <v>45</v>
      </c>
      <c r="AW179" s="221" t="s">
        <v>46</v>
      </c>
      <c r="AX179" s="221" t="s">
        <v>45</v>
      </c>
      <c r="AY179" s="216" t="s">
        <v>44</v>
      </c>
      <c r="AZ179" s="226" t="s">
        <v>1984</v>
      </c>
      <c r="BA179" s="227"/>
      <c r="BB179" s="227"/>
      <c r="BC179" s="218" t="str">
        <f>VLOOKUP(J179,ESRS!A:E,1,0)</f>
        <v>FOX1516G4K1</v>
      </c>
      <c r="BD179" s="218" t="s">
        <v>45</v>
      </c>
    </row>
    <row r="180" spans="1:56">
      <c r="A180" s="214" t="s">
        <v>690</v>
      </c>
      <c r="B180" s="277" t="s">
        <v>88</v>
      </c>
      <c r="C180" s="243" t="s">
        <v>88</v>
      </c>
      <c r="D180" s="277" t="s">
        <v>95</v>
      </c>
      <c r="E180" s="243" t="s">
        <v>1686</v>
      </c>
      <c r="F180" s="243" t="s">
        <v>49</v>
      </c>
      <c r="G180" s="243" t="s">
        <v>50</v>
      </c>
      <c r="H180" s="279" t="s">
        <v>1687</v>
      </c>
      <c r="I180" s="280" t="s">
        <v>689</v>
      </c>
      <c r="J180" s="281" t="s">
        <v>690</v>
      </c>
      <c r="K180" s="277" t="s">
        <v>692</v>
      </c>
      <c r="L180" s="159" t="s">
        <v>693</v>
      </c>
      <c r="M180" s="250">
        <v>39543</v>
      </c>
      <c r="N180" s="250">
        <v>41733</v>
      </c>
      <c r="O180" s="250">
        <v>39543</v>
      </c>
      <c r="P180" s="243" t="str">
        <f>VLOOKUP(J180,'MDS firmware upgrade'!A:F,5,0)</f>
        <v>5.2(8c)</v>
      </c>
      <c r="Q180" s="243" t="str">
        <f>VLOOKUP(J180,'MDS firmware upgrade'!A:F,6,0)</f>
        <v>5.2(8d)</v>
      </c>
      <c r="R180" s="243"/>
      <c r="S180" s="219">
        <v>43220</v>
      </c>
      <c r="T180" s="216" t="s">
        <v>968</v>
      </c>
      <c r="U180" s="243" t="s">
        <v>691</v>
      </c>
      <c r="V180" s="243" t="s">
        <v>566</v>
      </c>
      <c r="W180" s="243" t="s">
        <v>1078</v>
      </c>
      <c r="X180" s="243" t="s">
        <v>1101</v>
      </c>
      <c r="Y180" s="243" t="s">
        <v>1090</v>
      </c>
      <c r="Z180" s="282" t="s">
        <v>1103</v>
      </c>
      <c r="AA180" s="243" t="s">
        <v>566</v>
      </c>
      <c r="AB180" s="283" t="s">
        <v>427</v>
      </c>
      <c r="AC180" s="283" t="s">
        <v>44</v>
      </c>
      <c r="AD180" s="283" t="s">
        <v>44</v>
      </c>
      <c r="AE180" s="283" t="s">
        <v>44</v>
      </c>
      <c r="AF180" s="283" t="s">
        <v>44</v>
      </c>
      <c r="AG180" s="283" t="s">
        <v>44</v>
      </c>
      <c r="AH180" s="283" t="s">
        <v>44</v>
      </c>
      <c r="AI180" s="283" t="s">
        <v>44</v>
      </c>
      <c r="AJ180" s="283" t="s">
        <v>44</v>
      </c>
      <c r="AK180" s="283" t="s">
        <v>44</v>
      </c>
      <c r="AL180" s="283" t="s">
        <v>44</v>
      </c>
      <c r="AM180" s="283" t="s">
        <v>44</v>
      </c>
      <c r="AN180" s="243" t="s">
        <v>44</v>
      </c>
      <c r="AO180" s="243" t="s">
        <v>44</v>
      </c>
      <c r="AP180" s="284">
        <v>258</v>
      </c>
      <c r="AQ180" s="284">
        <v>5</v>
      </c>
      <c r="AR180" s="284">
        <v>5</v>
      </c>
      <c r="AS180" s="284"/>
      <c r="AT180" s="284">
        <v>1</v>
      </c>
      <c r="AU180" s="285"/>
      <c r="AV180" s="221" t="s">
        <v>45</v>
      </c>
      <c r="AW180" s="221" t="s">
        <v>46</v>
      </c>
      <c r="AX180" s="221" t="s">
        <v>45</v>
      </c>
      <c r="AY180" s="216" t="s">
        <v>44</v>
      </c>
      <c r="AZ180" s="226" t="s">
        <v>1984</v>
      </c>
      <c r="BA180" s="227"/>
      <c r="BB180" s="227"/>
      <c r="BC180" s="218" t="str">
        <f>VLOOKUP(J180,ESRS!A:E,1,0)</f>
        <v>FOX1147GMA5</v>
      </c>
      <c r="BD180" s="218" t="s">
        <v>45</v>
      </c>
    </row>
    <row r="181" spans="1:56">
      <c r="A181" s="214" t="s">
        <v>695</v>
      </c>
      <c r="B181" s="277" t="s">
        <v>88</v>
      </c>
      <c r="C181" s="243" t="s">
        <v>88</v>
      </c>
      <c r="D181" s="277" t="s">
        <v>95</v>
      </c>
      <c r="E181" s="243" t="s">
        <v>1686</v>
      </c>
      <c r="F181" s="243" t="s">
        <v>49</v>
      </c>
      <c r="G181" s="243" t="s">
        <v>50</v>
      </c>
      <c r="H181" s="279" t="s">
        <v>1687</v>
      </c>
      <c r="I181" s="280" t="s">
        <v>694</v>
      </c>
      <c r="J181" s="281" t="s">
        <v>695</v>
      </c>
      <c r="K181" s="277" t="s">
        <v>696</v>
      </c>
      <c r="L181" s="159" t="s">
        <v>697</v>
      </c>
      <c r="M181" s="250">
        <v>40762.396666666667</v>
      </c>
      <c r="N181" s="250">
        <v>42222</v>
      </c>
      <c r="O181" s="250">
        <v>40762.396666666667</v>
      </c>
      <c r="P181" s="243" t="str">
        <f>VLOOKUP(J181,'MDS firmware upgrade'!A:F,5,0)</f>
        <v>5.2(8c)</v>
      </c>
      <c r="Q181" s="243" t="str">
        <f>VLOOKUP(J181,'MDS firmware upgrade'!A:F,6,0)</f>
        <v>5.2(8d)</v>
      </c>
      <c r="R181" s="243"/>
      <c r="S181" s="219">
        <v>43220</v>
      </c>
      <c r="T181" s="216" t="s">
        <v>968</v>
      </c>
      <c r="U181" s="243" t="s">
        <v>691</v>
      </c>
      <c r="V181" s="243" t="s">
        <v>566</v>
      </c>
      <c r="W181" s="243" t="s">
        <v>1078</v>
      </c>
      <c r="X181" s="243" t="s">
        <v>1101</v>
      </c>
      <c r="Y181" s="243" t="s">
        <v>1090</v>
      </c>
      <c r="Z181" s="282" t="s">
        <v>1103</v>
      </c>
      <c r="AA181" s="243" t="s">
        <v>566</v>
      </c>
      <c r="AB181" s="283" t="s">
        <v>427</v>
      </c>
      <c r="AC181" s="283" t="s">
        <v>44</v>
      </c>
      <c r="AD181" s="283" t="s">
        <v>44</v>
      </c>
      <c r="AE181" s="283" t="s">
        <v>44</v>
      </c>
      <c r="AF181" s="283" t="s">
        <v>44</v>
      </c>
      <c r="AG181" s="283" t="s">
        <v>44</v>
      </c>
      <c r="AH181" s="283" t="s">
        <v>44</v>
      </c>
      <c r="AI181" s="283" t="s">
        <v>44</v>
      </c>
      <c r="AJ181" s="283" t="s">
        <v>44</v>
      </c>
      <c r="AK181" s="283" t="s">
        <v>44</v>
      </c>
      <c r="AL181" s="283" t="s">
        <v>44</v>
      </c>
      <c r="AM181" s="283" t="s">
        <v>44</v>
      </c>
      <c r="AN181" s="243" t="s">
        <v>44</v>
      </c>
      <c r="AO181" s="243" t="s">
        <v>44</v>
      </c>
      <c r="AP181" s="284">
        <v>312</v>
      </c>
      <c r="AQ181" s="284">
        <v>4</v>
      </c>
      <c r="AR181" s="284">
        <v>2</v>
      </c>
      <c r="AS181" s="284"/>
      <c r="AT181" s="284">
        <v>4</v>
      </c>
      <c r="AU181" s="285"/>
      <c r="AV181" s="221" t="s">
        <v>45</v>
      </c>
      <c r="AW181" s="221" t="s">
        <v>46</v>
      </c>
      <c r="AX181" s="221" t="s">
        <v>45</v>
      </c>
      <c r="AY181" s="216" t="s">
        <v>44</v>
      </c>
      <c r="AZ181" s="226" t="s">
        <v>1984</v>
      </c>
      <c r="BA181" s="227"/>
      <c r="BB181" s="227"/>
      <c r="BC181" s="218" t="str">
        <f>VLOOKUP(J181,ESRS!A:E,1,0)</f>
        <v>FOX1518G4NR</v>
      </c>
      <c r="BD181" s="218" t="s">
        <v>45</v>
      </c>
    </row>
    <row r="182" spans="1:56">
      <c r="A182" s="214" t="s">
        <v>699</v>
      </c>
      <c r="B182" s="277" t="s">
        <v>88</v>
      </c>
      <c r="C182" s="243" t="s">
        <v>88</v>
      </c>
      <c r="D182" s="277" t="s">
        <v>95</v>
      </c>
      <c r="E182" s="243" t="s">
        <v>1686</v>
      </c>
      <c r="F182" s="243" t="s">
        <v>49</v>
      </c>
      <c r="G182" s="243" t="s">
        <v>50</v>
      </c>
      <c r="H182" s="279" t="s">
        <v>1687</v>
      </c>
      <c r="I182" s="280" t="s">
        <v>698</v>
      </c>
      <c r="J182" s="281" t="s">
        <v>699</v>
      </c>
      <c r="K182" s="277" t="s">
        <v>700</v>
      </c>
      <c r="L182" s="159" t="s">
        <v>701</v>
      </c>
      <c r="M182" s="250">
        <v>39543</v>
      </c>
      <c r="N182" s="250">
        <v>41638</v>
      </c>
      <c r="O182" s="250">
        <v>39543</v>
      </c>
      <c r="P182" s="243" t="str">
        <f>VLOOKUP(J182,'MDS firmware upgrade'!A:F,5,0)</f>
        <v>5.2(8c)</v>
      </c>
      <c r="Q182" s="243" t="str">
        <f>VLOOKUP(J182,'MDS firmware upgrade'!A:F,6,0)</f>
        <v>5.2(8d)</v>
      </c>
      <c r="R182" s="243"/>
      <c r="S182" s="219">
        <v>43220</v>
      </c>
      <c r="T182" s="216" t="s">
        <v>968</v>
      </c>
      <c r="U182" s="243" t="s">
        <v>691</v>
      </c>
      <c r="V182" s="243" t="s">
        <v>566</v>
      </c>
      <c r="W182" s="243" t="s">
        <v>1078</v>
      </c>
      <c r="X182" s="243" t="s">
        <v>1101</v>
      </c>
      <c r="Y182" s="243" t="s">
        <v>1090</v>
      </c>
      <c r="Z182" s="282" t="s">
        <v>1103</v>
      </c>
      <c r="AA182" s="243" t="s">
        <v>566</v>
      </c>
      <c r="AB182" s="283" t="s">
        <v>427</v>
      </c>
      <c r="AC182" s="283" t="s">
        <v>44</v>
      </c>
      <c r="AD182" s="283" t="s">
        <v>44</v>
      </c>
      <c r="AE182" s="283" t="s">
        <v>44</v>
      </c>
      <c r="AF182" s="283" t="s">
        <v>44</v>
      </c>
      <c r="AG182" s="283" t="s">
        <v>44</v>
      </c>
      <c r="AH182" s="283" t="s">
        <v>44</v>
      </c>
      <c r="AI182" s="283" t="s">
        <v>44</v>
      </c>
      <c r="AJ182" s="283" t="s">
        <v>44</v>
      </c>
      <c r="AK182" s="283" t="s">
        <v>44</v>
      </c>
      <c r="AL182" s="283" t="s">
        <v>44</v>
      </c>
      <c r="AM182" s="283" t="s">
        <v>44</v>
      </c>
      <c r="AN182" s="243" t="s">
        <v>44</v>
      </c>
      <c r="AO182" s="243" t="s">
        <v>44</v>
      </c>
      <c r="AP182" s="284">
        <v>234</v>
      </c>
      <c r="AQ182" s="284">
        <v>5</v>
      </c>
      <c r="AR182" s="284">
        <v>4</v>
      </c>
      <c r="AS182" s="284"/>
      <c r="AT182" s="284">
        <v>1</v>
      </c>
      <c r="AU182" s="285"/>
      <c r="AV182" s="221" t="s">
        <v>45</v>
      </c>
      <c r="AW182" s="221" t="s">
        <v>46</v>
      </c>
      <c r="AX182" s="221" t="s">
        <v>45</v>
      </c>
      <c r="AY182" s="216" t="s">
        <v>44</v>
      </c>
      <c r="AZ182" s="226" t="s">
        <v>1984</v>
      </c>
      <c r="BA182" s="227"/>
      <c r="BB182" s="227"/>
      <c r="BC182" s="218" t="str">
        <f>VLOOKUP(J182,ESRS!A:E,1,0)</f>
        <v>FOX1149H2LK</v>
      </c>
      <c r="BD182" s="218" t="s">
        <v>45</v>
      </c>
    </row>
    <row r="183" spans="1:56">
      <c r="A183" s="214" t="s">
        <v>703</v>
      </c>
      <c r="B183" s="277" t="s">
        <v>88</v>
      </c>
      <c r="C183" s="243" t="s">
        <v>88</v>
      </c>
      <c r="D183" s="277" t="s">
        <v>95</v>
      </c>
      <c r="E183" s="243" t="s">
        <v>1686</v>
      </c>
      <c r="F183" s="243" t="s">
        <v>49</v>
      </c>
      <c r="G183" s="243" t="s">
        <v>50</v>
      </c>
      <c r="H183" s="279" t="s">
        <v>1687</v>
      </c>
      <c r="I183" s="280" t="s">
        <v>702</v>
      </c>
      <c r="J183" s="281" t="s">
        <v>703</v>
      </c>
      <c r="K183" s="277" t="s">
        <v>704</v>
      </c>
      <c r="L183" s="159" t="s">
        <v>705</v>
      </c>
      <c r="M183" s="250">
        <v>40762.48101851852</v>
      </c>
      <c r="N183" s="250">
        <v>42222</v>
      </c>
      <c r="O183" s="250">
        <v>40762.48101851852</v>
      </c>
      <c r="P183" s="243" t="str">
        <f>VLOOKUP(J183,'MDS firmware upgrade'!A:F,5,0)</f>
        <v>5.2(8c)</v>
      </c>
      <c r="Q183" s="243" t="str">
        <f>VLOOKUP(J183,'MDS firmware upgrade'!A:F,6,0)</f>
        <v>5.2(8d)</v>
      </c>
      <c r="R183" s="243"/>
      <c r="S183" s="219">
        <v>43220</v>
      </c>
      <c r="T183" s="216" t="s">
        <v>968</v>
      </c>
      <c r="U183" s="243" t="s">
        <v>691</v>
      </c>
      <c r="V183" s="243" t="s">
        <v>566</v>
      </c>
      <c r="W183" s="243" t="s">
        <v>1078</v>
      </c>
      <c r="X183" s="243" t="s">
        <v>1101</v>
      </c>
      <c r="Y183" s="243" t="s">
        <v>1090</v>
      </c>
      <c r="Z183" s="282" t="s">
        <v>1103</v>
      </c>
      <c r="AA183" s="243" t="s">
        <v>566</v>
      </c>
      <c r="AB183" s="283" t="s">
        <v>427</v>
      </c>
      <c r="AC183" s="283" t="s">
        <v>44</v>
      </c>
      <c r="AD183" s="283" t="s">
        <v>44</v>
      </c>
      <c r="AE183" s="283" t="s">
        <v>44</v>
      </c>
      <c r="AF183" s="283" t="s">
        <v>44</v>
      </c>
      <c r="AG183" s="283" t="s">
        <v>44</v>
      </c>
      <c r="AH183" s="283" t="s">
        <v>44</v>
      </c>
      <c r="AI183" s="283" t="s">
        <v>44</v>
      </c>
      <c r="AJ183" s="283" t="s">
        <v>44</v>
      </c>
      <c r="AK183" s="283" t="s">
        <v>44</v>
      </c>
      <c r="AL183" s="283" t="s">
        <v>44</v>
      </c>
      <c r="AM183" s="283" t="s">
        <v>44</v>
      </c>
      <c r="AN183" s="243" t="s">
        <v>44</v>
      </c>
      <c r="AO183" s="243" t="s">
        <v>44</v>
      </c>
      <c r="AP183" s="284">
        <v>312</v>
      </c>
      <c r="AQ183" s="284">
        <v>4</v>
      </c>
      <c r="AR183" s="284">
        <v>2</v>
      </c>
      <c r="AS183" s="284"/>
      <c r="AT183" s="284">
        <v>4</v>
      </c>
      <c r="AU183" s="285"/>
      <c r="AV183" s="221" t="s">
        <v>45</v>
      </c>
      <c r="AW183" s="221" t="s">
        <v>46</v>
      </c>
      <c r="AX183" s="221" t="s">
        <v>45</v>
      </c>
      <c r="AY183" s="216" t="s">
        <v>44</v>
      </c>
      <c r="AZ183" s="226" t="s">
        <v>1984</v>
      </c>
      <c r="BA183" s="227"/>
      <c r="BB183" s="227"/>
      <c r="BC183" s="218" t="str">
        <f>VLOOKUP(J183,ESRS!A:E,1,0)</f>
        <v>FOX1516GHCA</v>
      </c>
      <c r="BD183" s="218" t="s">
        <v>45</v>
      </c>
    </row>
    <row r="184" spans="1:56">
      <c r="A184" s="214" t="s">
        <v>708</v>
      </c>
      <c r="B184" s="277" t="s">
        <v>134</v>
      </c>
      <c r="C184" s="243" t="s">
        <v>135</v>
      </c>
      <c r="D184" s="277" t="s">
        <v>706</v>
      </c>
      <c r="E184" s="243" t="s">
        <v>1686</v>
      </c>
      <c r="F184" s="243" t="s">
        <v>49</v>
      </c>
      <c r="G184" s="243" t="s">
        <v>50</v>
      </c>
      <c r="H184" s="279" t="s">
        <v>1687</v>
      </c>
      <c r="I184" s="280" t="s">
        <v>707</v>
      </c>
      <c r="J184" s="281" t="s">
        <v>708</v>
      </c>
      <c r="K184" s="277" t="s">
        <v>709</v>
      </c>
      <c r="L184" s="159" t="s">
        <v>710</v>
      </c>
      <c r="M184" s="250">
        <v>40451.958333333336</v>
      </c>
      <c r="N184" s="250">
        <v>41917</v>
      </c>
      <c r="O184" s="250">
        <v>40451.958333333336</v>
      </c>
      <c r="P184" s="243" t="str">
        <f>VLOOKUP(J184,'MDS firmware upgrade'!A:F,5,0)</f>
        <v>5.2(1)</v>
      </c>
      <c r="Q184" s="243" t="str">
        <f>VLOOKUP(J184,'MDS firmware upgrade'!A:F,6,0)</f>
        <v>5.2(8d)</v>
      </c>
      <c r="R184" s="243"/>
      <c r="S184" s="219">
        <v>43220</v>
      </c>
      <c r="T184" s="216" t="s">
        <v>968</v>
      </c>
      <c r="U184" s="243" t="s">
        <v>706</v>
      </c>
      <c r="V184" s="243" t="s">
        <v>41</v>
      </c>
      <c r="W184" s="243" t="s">
        <v>1078</v>
      </c>
      <c r="X184" s="243" t="s">
        <v>1101</v>
      </c>
      <c r="Y184" s="243" t="s">
        <v>1090</v>
      </c>
      <c r="Z184" s="282" t="s">
        <v>1103</v>
      </c>
      <c r="AA184" s="243" t="s">
        <v>41</v>
      </c>
      <c r="AB184" s="283" t="s">
        <v>427</v>
      </c>
      <c r="AC184" s="283" t="s">
        <v>44</v>
      </c>
      <c r="AD184" s="283" t="s">
        <v>44</v>
      </c>
      <c r="AE184" s="283" t="s">
        <v>44</v>
      </c>
      <c r="AF184" s="283" t="s">
        <v>44</v>
      </c>
      <c r="AG184" s="283" t="s">
        <v>44</v>
      </c>
      <c r="AH184" s="283" t="s">
        <v>44</v>
      </c>
      <c r="AI184" s="283" t="s">
        <v>44</v>
      </c>
      <c r="AJ184" s="283" t="s">
        <v>44</v>
      </c>
      <c r="AK184" s="283" t="s">
        <v>44</v>
      </c>
      <c r="AL184" s="283" t="s">
        <v>44</v>
      </c>
      <c r="AM184" s="283" t="s">
        <v>44</v>
      </c>
      <c r="AN184" s="243" t="s">
        <v>44</v>
      </c>
      <c r="AO184" s="243" t="s">
        <v>44</v>
      </c>
      <c r="AP184" s="284">
        <v>276</v>
      </c>
      <c r="AQ184" s="284">
        <v>2</v>
      </c>
      <c r="AR184" s="284">
        <v>4</v>
      </c>
      <c r="AS184" s="284"/>
      <c r="AT184" s="284">
        <v>3</v>
      </c>
      <c r="AU184" s="285"/>
      <c r="AV184" s="221" t="s">
        <v>45</v>
      </c>
      <c r="AW184" s="221" t="s">
        <v>46</v>
      </c>
      <c r="AX184" s="221" t="s">
        <v>45</v>
      </c>
      <c r="AY184" s="216" t="s">
        <v>44</v>
      </c>
      <c r="AZ184" s="226" t="s">
        <v>1984</v>
      </c>
      <c r="BA184" s="227"/>
      <c r="BB184" s="227"/>
      <c r="BC184" s="218" t="str">
        <f>VLOOKUP(J184,ESRS!A:E,1,0)</f>
        <v>FOX1425GT3L</v>
      </c>
      <c r="BD184" s="218" t="s">
        <v>45</v>
      </c>
    </row>
    <row r="185" spans="1:56">
      <c r="A185" s="214" t="s">
        <v>712</v>
      </c>
      <c r="B185" s="277" t="s">
        <v>134</v>
      </c>
      <c r="C185" s="243" t="s">
        <v>135</v>
      </c>
      <c r="D185" s="277" t="s">
        <v>706</v>
      </c>
      <c r="E185" s="243" t="s">
        <v>1686</v>
      </c>
      <c r="F185" s="243" t="s">
        <v>49</v>
      </c>
      <c r="G185" s="243" t="s">
        <v>50</v>
      </c>
      <c r="H185" s="279" t="s">
        <v>1687</v>
      </c>
      <c r="I185" s="280" t="s">
        <v>711</v>
      </c>
      <c r="J185" s="281" t="s">
        <v>712</v>
      </c>
      <c r="K185" s="277" t="s">
        <v>709</v>
      </c>
      <c r="L185" s="159" t="s">
        <v>713</v>
      </c>
      <c r="M185" s="250">
        <v>40451.958333333336</v>
      </c>
      <c r="N185" s="250">
        <v>41917</v>
      </c>
      <c r="O185" s="250">
        <v>40451.958333333336</v>
      </c>
      <c r="P185" s="243" t="str">
        <f>VLOOKUP(J185,'MDS firmware upgrade'!A:F,5,0)</f>
        <v>5.2(1)</v>
      </c>
      <c r="Q185" s="243" t="str">
        <f>VLOOKUP(J185,'MDS firmware upgrade'!A:F,6,0)</f>
        <v>5.2(8d)</v>
      </c>
      <c r="R185" s="243"/>
      <c r="S185" s="219">
        <v>43220</v>
      </c>
      <c r="T185" s="216" t="s">
        <v>968</v>
      </c>
      <c r="U185" s="243" t="s">
        <v>706</v>
      </c>
      <c r="V185" s="243" t="s">
        <v>41</v>
      </c>
      <c r="W185" s="243" t="s">
        <v>1078</v>
      </c>
      <c r="X185" s="243" t="s">
        <v>1101</v>
      </c>
      <c r="Y185" s="243" t="s">
        <v>1090</v>
      </c>
      <c r="Z185" s="282" t="s">
        <v>1103</v>
      </c>
      <c r="AA185" s="243" t="s">
        <v>41</v>
      </c>
      <c r="AB185" s="283" t="s">
        <v>427</v>
      </c>
      <c r="AC185" s="283" t="s">
        <v>44</v>
      </c>
      <c r="AD185" s="283" t="s">
        <v>44</v>
      </c>
      <c r="AE185" s="283" t="s">
        <v>44</v>
      </c>
      <c r="AF185" s="283" t="s">
        <v>44</v>
      </c>
      <c r="AG185" s="283" t="s">
        <v>44</v>
      </c>
      <c r="AH185" s="283" t="s">
        <v>44</v>
      </c>
      <c r="AI185" s="283" t="s">
        <v>44</v>
      </c>
      <c r="AJ185" s="283" t="s">
        <v>44</v>
      </c>
      <c r="AK185" s="283" t="s">
        <v>44</v>
      </c>
      <c r="AL185" s="283" t="s">
        <v>44</v>
      </c>
      <c r="AM185" s="283" t="s">
        <v>44</v>
      </c>
      <c r="AN185" s="243" t="s">
        <v>44</v>
      </c>
      <c r="AO185" s="243" t="s">
        <v>44</v>
      </c>
      <c r="AP185" s="284">
        <v>276</v>
      </c>
      <c r="AQ185" s="284">
        <v>2</v>
      </c>
      <c r="AR185" s="284">
        <v>4</v>
      </c>
      <c r="AS185" s="284"/>
      <c r="AT185" s="284">
        <v>3</v>
      </c>
      <c r="AU185" s="285"/>
      <c r="AV185" s="221" t="s">
        <v>45</v>
      </c>
      <c r="AW185" s="221" t="s">
        <v>46</v>
      </c>
      <c r="AX185" s="221" t="s">
        <v>45</v>
      </c>
      <c r="AY185" s="216" t="s">
        <v>44</v>
      </c>
      <c r="AZ185" s="226" t="s">
        <v>1984</v>
      </c>
      <c r="BA185" s="227"/>
      <c r="BB185" s="227"/>
      <c r="BC185" s="218" t="str">
        <f>VLOOKUP(J185,ESRS!A:E,1,0)</f>
        <v>FOX1425GT3T</v>
      </c>
      <c r="BD185" s="218" t="s">
        <v>45</v>
      </c>
    </row>
    <row r="186" spans="1:56">
      <c r="A186" s="214" t="s">
        <v>715</v>
      </c>
      <c r="B186" s="277" t="s">
        <v>134</v>
      </c>
      <c r="C186" s="243" t="s">
        <v>135</v>
      </c>
      <c r="D186" s="277" t="s">
        <v>706</v>
      </c>
      <c r="E186" s="243" t="s">
        <v>1686</v>
      </c>
      <c r="F186" s="243" t="s">
        <v>49</v>
      </c>
      <c r="G186" s="243" t="s">
        <v>50</v>
      </c>
      <c r="H186" s="279" t="s">
        <v>1687</v>
      </c>
      <c r="I186" s="280" t="s">
        <v>714</v>
      </c>
      <c r="J186" s="281" t="s">
        <v>715</v>
      </c>
      <c r="K186" s="277" t="s">
        <v>716</v>
      </c>
      <c r="L186" s="159" t="s">
        <v>717</v>
      </c>
      <c r="M186" s="250">
        <v>41644</v>
      </c>
      <c r="N186" s="250">
        <v>43104</v>
      </c>
      <c r="O186" s="250">
        <v>41644</v>
      </c>
      <c r="P186" s="243" t="str">
        <f>VLOOKUP(J186,'MDS firmware upgrade'!A:F,5,0)</f>
        <v>5.2(8b)</v>
      </c>
      <c r="Q186" s="243" t="str">
        <f>VLOOKUP(J186,'MDS firmware upgrade'!A:F,6,0)</f>
        <v>5.2(8d)</v>
      </c>
      <c r="R186" s="243"/>
      <c r="S186" s="219">
        <v>43220</v>
      </c>
      <c r="T186" s="216" t="s">
        <v>968</v>
      </c>
      <c r="U186" s="243" t="s">
        <v>706</v>
      </c>
      <c r="V186" s="243" t="s">
        <v>41</v>
      </c>
      <c r="W186" s="243" t="s">
        <v>1078</v>
      </c>
      <c r="X186" s="243" t="s">
        <v>1101</v>
      </c>
      <c r="Y186" s="243" t="s">
        <v>1090</v>
      </c>
      <c r="Z186" s="282" t="s">
        <v>1103</v>
      </c>
      <c r="AA186" s="243" t="s">
        <v>41</v>
      </c>
      <c r="AB186" s="283" t="s">
        <v>427</v>
      </c>
      <c r="AC186" s="283" t="s">
        <v>44</v>
      </c>
      <c r="AD186" s="283" t="s">
        <v>44</v>
      </c>
      <c r="AE186" s="283" t="s">
        <v>44</v>
      </c>
      <c r="AF186" s="283" t="s">
        <v>44</v>
      </c>
      <c r="AG186" s="283" t="s">
        <v>44</v>
      </c>
      <c r="AH186" s="283" t="s">
        <v>44</v>
      </c>
      <c r="AI186" s="283" t="s">
        <v>44</v>
      </c>
      <c r="AJ186" s="283" t="s">
        <v>44</v>
      </c>
      <c r="AK186" s="283" t="s">
        <v>44</v>
      </c>
      <c r="AL186" s="283" t="s">
        <v>44</v>
      </c>
      <c r="AM186" s="283" t="s">
        <v>44</v>
      </c>
      <c r="AN186" s="243" t="s">
        <v>44</v>
      </c>
      <c r="AO186" s="243" t="s">
        <v>44</v>
      </c>
      <c r="AP186" s="284">
        <v>164</v>
      </c>
      <c r="AQ186" s="284">
        <v>2</v>
      </c>
      <c r="AR186" s="284"/>
      <c r="AS186" s="284">
        <v>4</v>
      </c>
      <c r="AT186" s="284"/>
      <c r="AU186" s="285"/>
      <c r="AV186" s="221" t="s">
        <v>45</v>
      </c>
      <c r="AW186" s="221" t="s">
        <v>46</v>
      </c>
      <c r="AX186" s="221" t="s">
        <v>45</v>
      </c>
      <c r="AY186" s="216" t="s">
        <v>44</v>
      </c>
      <c r="AZ186" s="226" t="s">
        <v>1984</v>
      </c>
      <c r="BA186" s="227"/>
      <c r="BB186" s="227"/>
      <c r="BC186" s="218" t="str">
        <f>VLOOKUP(J186,ESRS!A:E,1,0)</f>
        <v>FOX1726S014</v>
      </c>
      <c r="BD186" s="218" t="s">
        <v>45</v>
      </c>
    </row>
    <row r="187" spans="1:56">
      <c r="A187" s="214" t="s">
        <v>719</v>
      </c>
      <c r="B187" s="277" t="s">
        <v>134</v>
      </c>
      <c r="C187" s="243" t="s">
        <v>135</v>
      </c>
      <c r="D187" s="277" t="s">
        <v>706</v>
      </c>
      <c r="E187" s="243" t="s">
        <v>1686</v>
      </c>
      <c r="F187" s="243" t="s">
        <v>49</v>
      </c>
      <c r="G187" s="243" t="s">
        <v>50</v>
      </c>
      <c r="H187" s="279" t="s">
        <v>1687</v>
      </c>
      <c r="I187" s="280" t="s">
        <v>718</v>
      </c>
      <c r="J187" s="281" t="s">
        <v>719</v>
      </c>
      <c r="K187" s="277" t="s">
        <v>720</v>
      </c>
      <c r="L187" s="159" t="s">
        <v>721</v>
      </c>
      <c r="M187" s="250">
        <v>41644</v>
      </c>
      <c r="N187" s="250">
        <v>43104</v>
      </c>
      <c r="O187" s="250">
        <v>41644</v>
      </c>
      <c r="P187" s="243" t="str">
        <f>VLOOKUP(J187,'MDS firmware upgrade'!A:F,5,0)</f>
        <v>5.2(8b)</v>
      </c>
      <c r="Q187" s="243" t="str">
        <f>VLOOKUP(J187,'MDS firmware upgrade'!A:F,6,0)</f>
        <v>5.2(8d)</v>
      </c>
      <c r="R187" s="243"/>
      <c r="S187" s="219">
        <v>43220</v>
      </c>
      <c r="T187" s="216" t="s">
        <v>968</v>
      </c>
      <c r="U187" s="243" t="s">
        <v>706</v>
      </c>
      <c r="V187" s="243" t="s">
        <v>41</v>
      </c>
      <c r="W187" s="243" t="s">
        <v>1078</v>
      </c>
      <c r="X187" s="243" t="s">
        <v>1101</v>
      </c>
      <c r="Y187" s="243" t="s">
        <v>1090</v>
      </c>
      <c r="Z187" s="282" t="s">
        <v>1103</v>
      </c>
      <c r="AA187" s="243" t="s">
        <v>41</v>
      </c>
      <c r="AB187" s="283" t="s">
        <v>427</v>
      </c>
      <c r="AC187" s="283" t="s">
        <v>44</v>
      </c>
      <c r="AD187" s="283" t="s">
        <v>44</v>
      </c>
      <c r="AE187" s="283" t="s">
        <v>44</v>
      </c>
      <c r="AF187" s="283" t="s">
        <v>44</v>
      </c>
      <c r="AG187" s="283" t="s">
        <v>44</v>
      </c>
      <c r="AH187" s="283" t="s">
        <v>44</v>
      </c>
      <c r="AI187" s="283" t="s">
        <v>44</v>
      </c>
      <c r="AJ187" s="283" t="s">
        <v>44</v>
      </c>
      <c r="AK187" s="283" t="s">
        <v>44</v>
      </c>
      <c r="AL187" s="283" t="s">
        <v>44</v>
      </c>
      <c r="AM187" s="283" t="s">
        <v>44</v>
      </c>
      <c r="AN187" s="243" t="s">
        <v>44</v>
      </c>
      <c r="AO187" s="243" t="s">
        <v>44</v>
      </c>
      <c r="AP187" s="284">
        <v>164</v>
      </c>
      <c r="AQ187" s="284">
        <v>2</v>
      </c>
      <c r="AR187" s="284"/>
      <c r="AS187" s="284">
        <v>4</v>
      </c>
      <c r="AT187" s="284"/>
      <c r="AU187" s="285"/>
      <c r="AV187" s="221" t="s">
        <v>45</v>
      </c>
      <c r="AW187" s="221" t="s">
        <v>46</v>
      </c>
      <c r="AX187" s="221" t="s">
        <v>45</v>
      </c>
      <c r="AY187" s="216" t="s">
        <v>44</v>
      </c>
      <c r="AZ187" s="226" t="s">
        <v>1984</v>
      </c>
      <c r="BA187" s="227"/>
      <c r="BB187" s="227"/>
      <c r="BC187" s="218" t="str">
        <f>VLOOKUP(J187,ESRS!A:E,1,0)</f>
        <v>FOX1727S007</v>
      </c>
      <c r="BD187" s="218" t="s">
        <v>45</v>
      </c>
    </row>
    <row r="188" spans="1:56">
      <c r="A188" s="214" t="s">
        <v>723</v>
      </c>
      <c r="B188" s="277" t="s">
        <v>134</v>
      </c>
      <c r="C188" s="243" t="s">
        <v>135</v>
      </c>
      <c r="D188" s="277" t="s">
        <v>706</v>
      </c>
      <c r="E188" s="243" t="s">
        <v>1686</v>
      </c>
      <c r="F188" s="243" t="s">
        <v>49</v>
      </c>
      <c r="G188" s="243" t="s">
        <v>50</v>
      </c>
      <c r="H188" s="279" t="s">
        <v>1687</v>
      </c>
      <c r="I188" s="280" t="s">
        <v>722</v>
      </c>
      <c r="J188" s="281" t="s">
        <v>723</v>
      </c>
      <c r="K188" s="277" t="s">
        <v>716</v>
      </c>
      <c r="L188" s="159" t="s">
        <v>724</v>
      </c>
      <c r="M188" s="250">
        <v>41644</v>
      </c>
      <c r="N188" s="250">
        <v>43104</v>
      </c>
      <c r="O188" s="250">
        <v>41644</v>
      </c>
      <c r="P188" s="243" t="str">
        <f>VLOOKUP(J188,'MDS firmware upgrade'!A:F,5,0)</f>
        <v>5.2(8b)</v>
      </c>
      <c r="Q188" s="243" t="str">
        <f>VLOOKUP(J188,'MDS firmware upgrade'!A:F,6,0)</f>
        <v>5.2(8d)</v>
      </c>
      <c r="R188" s="243"/>
      <c r="S188" s="219">
        <v>43220</v>
      </c>
      <c r="T188" s="216" t="s">
        <v>968</v>
      </c>
      <c r="U188" s="243" t="s">
        <v>706</v>
      </c>
      <c r="V188" s="243" t="s">
        <v>41</v>
      </c>
      <c r="W188" s="243" t="s">
        <v>1078</v>
      </c>
      <c r="X188" s="243" t="s">
        <v>1101</v>
      </c>
      <c r="Y188" s="243" t="s">
        <v>1090</v>
      </c>
      <c r="Z188" s="282" t="s">
        <v>1103</v>
      </c>
      <c r="AA188" s="243" t="s">
        <v>41</v>
      </c>
      <c r="AB188" s="283" t="s">
        <v>427</v>
      </c>
      <c r="AC188" s="283" t="s">
        <v>44</v>
      </c>
      <c r="AD188" s="283" t="s">
        <v>44</v>
      </c>
      <c r="AE188" s="283" t="s">
        <v>44</v>
      </c>
      <c r="AF188" s="283" t="s">
        <v>44</v>
      </c>
      <c r="AG188" s="283" t="s">
        <v>44</v>
      </c>
      <c r="AH188" s="283" t="s">
        <v>44</v>
      </c>
      <c r="AI188" s="283" t="s">
        <v>44</v>
      </c>
      <c r="AJ188" s="283" t="s">
        <v>44</v>
      </c>
      <c r="AK188" s="283" t="s">
        <v>44</v>
      </c>
      <c r="AL188" s="283" t="s">
        <v>44</v>
      </c>
      <c r="AM188" s="283" t="s">
        <v>44</v>
      </c>
      <c r="AN188" s="243" t="s">
        <v>44</v>
      </c>
      <c r="AO188" s="243" t="s">
        <v>44</v>
      </c>
      <c r="AP188" s="284">
        <v>304</v>
      </c>
      <c r="AQ188" s="284"/>
      <c r="AR188" s="284"/>
      <c r="AS188" s="284">
        <v>2</v>
      </c>
      <c r="AT188" s="284">
        <v>5</v>
      </c>
      <c r="AU188" s="285"/>
      <c r="AV188" s="221" t="s">
        <v>45</v>
      </c>
      <c r="AW188" s="221" t="s">
        <v>46</v>
      </c>
      <c r="AX188" s="221" t="s">
        <v>45</v>
      </c>
      <c r="AY188" s="216" t="s">
        <v>44</v>
      </c>
      <c r="AZ188" s="226" t="s">
        <v>1984</v>
      </c>
      <c r="BA188" s="227"/>
      <c r="BB188" s="227"/>
      <c r="BC188" s="218" t="str">
        <f>VLOOKUP(J188,ESRS!A:E,1,0)</f>
        <v>FOX1726S031</v>
      </c>
      <c r="BD188" s="218" t="s">
        <v>45</v>
      </c>
    </row>
    <row r="189" spans="1:56">
      <c r="A189" s="214" t="s">
        <v>726</v>
      </c>
      <c r="B189" s="277" t="s">
        <v>134</v>
      </c>
      <c r="C189" s="243" t="s">
        <v>135</v>
      </c>
      <c r="D189" s="277" t="s">
        <v>706</v>
      </c>
      <c r="E189" s="243" t="s">
        <v>1686</v>
      </c>
      <c r="F189" s="243" t="s">
        <v>49</v>
      </c>
      <c r="G189" s="243" t="s">
        <v>50</v>
      </c>
      <c r="H189" s="279" t="s">
        <v>1687</v>
      </c>
      <c r="I189" s="280" t="s">
        <v>725</v>
      </c>
      <c r="J189" s="281" t="s">
        <v>726</v>
      </c>
      <c r="K189" s="277" t="s">
        <v>720</v>
      </c>
      <c r="L189" s="159" t="s">
        <v>727</v>
      </c>
      <c r="M189" s="250">
        <v>41644</v>
      </c>
      <c r="N189" s="250">
        <v>43104</v>
      </c>
      <c r="O189" s="250">
        <v>41644</v>
      </c>
      <c r="P189" s="243" t="str">
        <f>VLOOKUP(J189,'MDS firmware upgrade'!A:F,5,0)</f>
        <v>5.2(8b)</v>
      </c>
      <c r="Q189" s="243" t="str">
        <f>VLOOKUP(J189,'MDS firmware upgrade'!A:F,6,0)</f>
        <v>5.2(8d)</v>
      </c>
      <c r="R189" s="243"/>
      <c r="S189" s="219">
        <v>43220</v>
      </c>
      <c r="T189" s="216" t="s">
        <v>968</v>
      </c>
      <c r="U189" s="243" t="s">
        <v>706</v>
      </c>
      <c r="V189" s="243" t="s">
        <v>41</v>
      </c>
      <c r="W189" s="243" t="s">
        <v>1078</v>
      </c>
      <c r="X189" s="243" t="s">
        <v>1101</v>
      </c>
      <c r="Y189" s="243" t="s">
        <v>1090</v>
      </c>
      <c r="Z189" s="282" t="s">
        <v>1103</v>
      </c>
      <c r="AA189" s="243" t="s">
        <v>41</v>
      </c>
      <c r="AB189" s="283" t="s">
        <v>427</v>
      </c>
      <c r="AC189" s="283" t="s">
        <v>44</v>
      </c>
      <c r="AD189" s="283" t="s">
        <v>44</v>
      </c>
      <c r="AE189" s="283" t="s">
        <v>44</v>
      </c>
      <c r="AF189" s="283" t="s">
        <v>44</v>
      </c>
      <c r="AG189" s="283" t="s">
        <v>44</v>
      </c>
      <c r="AH189" s="283" t="s">
        <v>44</v>
      </c>
      <c r="AI189" s="283" t="s">
        <v>44</v>
      </c>
      <c r="AJ189" s="283" t="s">
        <v>44</v>
      </c>
      <c r="AK189" s="283" t="s">
        <v>44</v>
      </c>
      <c r="AL189" s="283" t="s">
        <v>44</v>
      </c>
      <c r="AM189" s="283" t="s">
        <v>44</v>
      </c>
      <c r="AN189" s="243" t="s">
        <v>44</v>
      </c>
      <c r="AO189" s="243" t="s">
        <v>44</v>
      </c>
      <c r="AP189" s="284">
        <v>304</v>
      </c>
      <c r="AQ189" s="284"/>
      <c r="AR189" s="284"/>
      <c r="AS189" s="284">
        <v>2</v>
      </c>
      <c r="AT189" s="284">
        <v>5</v>
      </c>
      <c r="AU189" s="285"/>
      <c r="AV189" s="221" t="s">
        <v>45</v>
      </c>
      <c r="AW189" s="221" t="s">
        <v>46</v>
      </c>
      <c r="AX189" s="221" t="s">
        <v>45</v>
      </c>
      <c r="AY189" s="216" t="s">
        <v>44</v>
      </c>
      <c r="AZ189" s="226" t="s">
        <v>1984</v>
      </c>
      <c r="BA189" s="227"/>
      <c r="BB189" s="227"/>
      <c r="BC189" s="218" t="str">
        <f>VLOOKUP(J189,ESRS!A:E,1,0)</f>
        <v>FOX1318Q0MN</v>
      </c>
      <c r="BD189" s="218" t="s">
        <v>45</v>
      </c>
    </row>
    <row r="190" spans="1:56">
      <c r="A190" s="214" t="s">
        <v>730</v>
      </c>
      <c r="B190" s="277" t="s">
        <v>47</v>
      </c>
      <c r="C190" s="243" t="s">
        <v>47</v>
      </c>
      <c r="D190" s="277" t="s">
        <v>728</v>
      </c>
      <c r="E190" s="243" t="s">
        <v>1686</v>
      </c>
      <c r="F190" s="243" t="s">
        <v>49</v>
      </c>
      <c r="G190" s="243" t="s">
        <v>50</v>
      </c>
      <c r="H190" s="279" t="s">
        <v>1687</v>
      </c>
      <c r="I190" s="280" t="s">
        <v>729</v>
      </c>
      <c r="J190" s="281" t="s">
        <v>730</v>
      </c>
      <c r="K190" s="277" t="s">
        <v>731</v>
      </c>
      <c r="L190" s="159" t="s">
        <v>732</v>
      </c>
      <c r="M190" s="250">
        <v>39579</v>
      </c>
      <c r="N190" s="250">
        <v>42004</v>
      </c>
      <c r="O190" s="250">
        <v>39579</v>
      </c>
      <c r="P190" s="243" t="str">
        <f>VLOOKUP(J190,'MDS firmware upgrade'!A:F,5,0)</f>
        <v>5.2(1)</v>
      </c>
      <c r="Q190" s="243" t="str">
        <f>VLOOKUP(J190,'MDS firmware upgrade'!A:F,6,0)</f>
        <v>5.2(8d)</v>
      </c>
      <c r="R190" s="243"/>
      <c r="S190" s="219">
        <v>43220</v>
      </c>
      <c r="T190" s="216" t="s">
        <v>968</v>
      </c>
      <c r="U190" s="243" t="s">
        <v>728</v>
      </c>
      <c r="V190" s="243" t="s">
        <v>41</v>
      </c>
      <c r="W190" s="243" t="s">
        <v>1078</v>
      </c>
      <c r="X190" s="243" t="s">
        <v>1101</v>
      </c>
      <c r="Y190" s="243" t="s">
        <v>1090</v>
      </c>
      <c r="Z190" s="282" t="s">
        <v>1103</v>
      </c>
      <c r="AA190" s="243" t="s">
        <v>41</v>
      </c>
      <c r="AB190" s="283" t="s">
        <v>427</v>
      </c>
      <c r="AC190" s="283" t="s">
        <v>44</v>
      </c>
      <c r="AD190" s="283" t="s">
        <v>44</v>
      </c>
      <c r="AE190" s="283" t="s">
        <v>44</v>
      </c>
      <c r="AF190" s="283" t="s">
        <v>44</v>
      </c>
      <c r="AG190" s="283" t="s">
        <v>44</v>
      </c>
      <c r="AH190" s="283" t="s">
        <v>44</v>
      </c>
      <c r="AI190" s="283" t="s">
        <v>44</v>
      </c>
      <c r="AJ190" s="283" t="s">
        <v>44</v>
      </c>
      <c r="AK190" s="283" t="s">
        <v>44</v>
      </c>
      <c r="AL190" s="283" t="s">
        <v>44</v>
      </c>
      <c r="AM190" s="283" t="s">
        <v>44</v>
      </c>
      <c r="AN190" s="243" t="s">
        <v>44</v>
      </c>
      <c r="AO190" s="243" t="s">
        <v>44</v>
      </c>
      <c r="AP190" s="284">
        <v>210</v>
      </c>
      <c r="AQ190" s="284">
        <v>1</v>
      </c>
      <c r="AR190" s="284">
        <v>2</v>
      </c>
      <c r="AS190" s="284"/>
      <c r="AT190" s="284">
        <v>3</v>
      </c>
      <c r="AU190" s="285"/>
      <c r="AV190" s="221" t="s">
        <v>45</v>
      </c>
      <c r="AW190" s="221" t="s">
        <v>46</v>
      </c>
      <c r="AX190" s="221" t="s">
        <v>45</v>
      </c>
      <c r="AY190" s="216" t="s">
        <v>44</v>
      </c>
      <c r="AZ190" s="226" t="s">
        <v>1984</v>
      </c>
      <c r="BA190" s="227"/>
      <c r="BB190" s="227"/>
      <c r="BC190" s="218" t="str">
        <f>VLOOKUP(J190,ESRS!A:E,1,0)</f>
        <v>FOX1205GAJE</v>
      </c>
      <c r="BD190" s="218" t="s">
        <v>45</v>
      </c>
    </row>
    <row r="191" spans="1:56">
      <c r="A191" s="214" t="s">
        <v>734</v>
      </c>
      <c r="B191" s="277" t="s">
        <v>47</v>
      </c>
      <c r="C191" s="243" t="s">
        <v>47</v>
      </c>
      <c r="D191" s="277" t="s">
        <v>728</v>
      </c>
      <c r="E191" s="243" t="s">
        <v>1686</v>
      </c>
      <c r="F191" s="243" t="s">
        <v>49</v>
      </c>
      <c r="G191" s="243" t="s">
        <v>50</v>
      </c>
      <c r="H191" s="279" t="s">
        <v>1687</v>
      </c>
      <c r="I191" s="280" t="s">
        <v>733</v>
      </c>
      <c r="J191" s="281" t="s">
        <v>734</v>
      </c>
      <c r="K191" s="277" t="s">
        <v>735</v>
      </c>
      <c r="L191" s="159" t="s">
        <v>736</v>
      </c>
      <c r="M191" s="250">
        <v>39579</v>
      </c>
      <c r="N191" s="250">
        <v>42004</v>
      </c>
      <c r="O191" s="250">
        <v>39579</v>
      </c>
      <c r="P191" s="243" t="str">
        <f>VLOOKUP(J191,'MDS firmware upgrade'!A:F,5,0)</f>
        <v>5.2(1)</v>
      </c>
      <c r="Q191" s="243" t="str">
        <f>VLOOKUP(J191,'MDS firmware upgrade'!A:F,6,0)</f>
        <v>5.2(8d)</v>
      </c>
      <c r="R191" s="243"/>
      <c r="S191" s="219">
        <v>43220</v>
      </c>
      <c r="T191" s="216" t="s">
        <v>968</v>
      </c>
      <c r="U191" s="243" t="s">
        <v>728</v>
      </c>
      <c r="V191" s="243" t="s">
        <v>41</v>
      </c>
      <c r="W191" s="243" t="s">
        <v>1078</v>
      </c>
      <c r="X191" s="243" t="s">
        <v>1101</v>
      </c>
      <c r="Y191" s="243" t="s">
        <v>1090</v>
      </c>
      <c r="Z191" s="282" t="s">
        <v>1103</v>
      </c>
      <c r="AA191" s="243" t="s">
        <v>41</v>
      </c>
      <c r="AB191" s="283" t="s">
        <v>427</v>
      </c>
      <c r="AC191" s="283" t="s">
        <v>44</v>
      </c>
      <c r="AD191" s="283" t="s">
        <v>44</v>
      </c>
      <c r="AE191" s="283" t="s">
        <v>44</v>
      </c>
      <c r="AF191" s="283" t="s">
        <v>44</v>
      </c>
      <c r="AG191" s="283" t="s">
        <v>44</v>
      </c>
      <c r="AH191" s="283" t="s">
        <v>44</v>
      </c>
      <c r="AI191" s="283" t="s">
        <v>44</v>
      </c>
      <c r="AJ191" s="283" t="s">
        <v>44</v>
      </c>
      <c r="AK191" s="283" t="s">
        <v>44</v>
      </c>
      <c r="AL191" s="283" t="s">
        <v>44</v>
      </c>
      <c r="AM191" s="283" t="s">
        <v>44</v>
      </c>
      <c r="AN191" s="243" t="s">
        <v>44</v>
      </c>
      <c r="AO191" s="243" t="s">
        <v>44</v>
      </c>
      <c r="AP191" s="284">
        <v>66</v>
      </c>
      <c r="AQ191" s="284">
        <v>1</v>
      </c>
      <c r="AR191" s="284">
        <v>2</v>
      </c>
      <c r="AS191" s="284"/>
      <c r="AT191" s="284"/>
      <c r="AU191" s="285"/>
      <c r="AV191" s="221" t="s">
        <v>45</v>
      </c>
      <c r="AW191" s="221" t="s">
        <v>46</v>
      </c>
      <c r="AX191" s="221" t="s">
        <v>45</v>
      </c>
      <c r="AY191" s="216" t="s">
        <v>44</v>
      </c>
      <c r="AZ191" s="226" t="s">
        <v>1984</v>
      </c>
      <c r="BA191" s="227"/>
      <c r="BB191" s="227"/>
      <c r="BC191" s="218" t="str">
        <f>VLOOKUP(J191,ESRS!A:E,1,0)</f>
        <v>FOX1203HDN4</v>
      </c>
      <c r="BD191" s="218" t="s">
        <v>45</v>
      </c>
    </row>
    <row r="192" spans="1:56">
      <c r="A192" s="214" t="s">
        <v>739</v>
      </c>
      <c r="B192" s="277" t="s">
        <v>139</v>
      </c>
      <c r="C192" s="246" t="s">
        <v>1113</v>
      </c>
      <c r="D192" s="277" t="s">
        <v>955</v>
      </c>
      <c r="E192" s="243" t="s">
        <v>1686</v>
      </c>
      <c r="F192" s="243" t="s">
        <v>49</v>
      </c>
      <c r="G192" s="243" t="s">
        <v>50</v>
      </c>
      <c r="H192" s="279" t="s">
        <v>1689</v>
      </c>
      <c r="I192" s="280" t="s">
        <v>738</v>
      </c>
      <c r="J192" s="281" t="s">
        <v>739</v>
      </c>
      <c r="K192" s="277" t="s">
        <v>957</v>
      </c>
      <c r="L192" s="159" t="s">
        <v>740</v>
      </c>
      <c r="M192" s="250" t="s">
        <v>968</v>
      </c>
      <c r="N192" s="250" t="s">
        <v>968</v>
      </c>
      <c r="O192" s="219">
        <v>41640</v>
      </c>
      <c r="P192" s="243" t="str">
        <f>VLOOKUP(J192,'MDS firmware upgrade'!A:F,5,0)</f>
        <v>5.2(8c)</v>
      </c>
      <c r="Q192" s="243" t="str">
        <f>VLOOKUP(J192,'MDS firmware upgrade'!A:F,6,0)</f>
        <v>5.2(8d)</v>
      </c>
      <c r="R192" s="243"/>
      <c r="S192" s="219" t="s">
        <v>967</v>
      </c>
      <c r="T192" s="216" t="s">
        <v>968</v>
      </c>
      <c r="U192" s="243" t="s">
        <v>955</v>
      </c>
      <c r="V192" s="243" t="s">
        <v>41</v>
      </c>
      <c r="W192" s="243" t="s">
        <v>1078</v>
      </c>
      <c r="X192" s="243" t="s">
        <v>1101</v>
      </c>
      <c r="Y192" s="243" t="s">
        <v>1090</v>
      </c>
      <c r="Z192" s="282" t="s">
        <v>1105</v>
      </c>
      <c r="AA192" s="243" t="s">
        <v>41</v>
      </c>
      <c r="AB192" s="283" t="s">
        <v>427</v>
      </c>
      <c r="AC192" s="283" t="s">
        <v>44</v>
      </c>
      <c r="AD192" s="283" t="s">
        <v>44</v>
      </c>
      <c r="AE192" s="283" t="s">
        <v>44</v>
      </c>
      <c r="AF192" s="283" t="s">
        <v>44</v>
      </c>
      <c r="AG192" s="283" t="s">
        <v>44</v>
      </c>
      <c r="AH192" s="283" t="s">
        <v>44</v>
      </c>
      <c r="AI192" s="283" t="s">
        <v>44</v>
      </c>
      <c r="AJ192" s="283" t="s">
        <v>44</v>
      </c>
      <c r="AK192" s="283" t="s">
        <v>44</v>
      </c>
      <c r="AL192" s="283" t="s">
        <v>44</v>
      </c>
      <c r="AM192" s="283" t="s">
        <v>44</v>
      </c>
      <c r="AN192" s="243" t="s">
        <v>44</v>
      </c>
      <c r="AO192" s="243" t="s">
        <v>44</v>
      </c>
      <c r="AP192" s="284">
        <v>66</v>
      </c>
      <c r="AQ192" s="284">
        <v>1</v>
      </c>
      <c r="AR192" s="284"/>
      <c r="AS192" s="284"/>
      <c r="AT192" s="284">
        <v>2</v>
      </c>
      <c r="AU192" s="285"/>
      <c r="AV192" s="221" t="s">
        <v>45</v>
      </c>
      <c r="AW192" s="221" t="s">
        <v>46</v>
      </c>
      <c r="AX192" s="221" t="s">
        <v>45</v>
      </c>
      <c r="AY192" s="216" t="s">
        <v>44</v>
      </c>
      <c r="AZ192" s="226" t="s">
        <v>1984</v>
      </c>
      <c r="BA192" s="227"/>
      <c r="BB192" s="227"/>
      <c r="BC192" s="218" t="str">
        <f>VLOOKUP(J192,ESRS!A:E,1,0)</f>
        <v>FOX1436H6P9</v>
      </c>
      <c r="BD192" s="237" t="s">
        <v>3177</v>
      </c>
    </row>
    <row r="193" spans="1:56">
      <c r="A193" s="214" t="s">
        <v>742</v>
      </c>
      <c r="B193" s="277" t="s">
        <v>139</v>
      </c>
      <c r="C193" s="246" t="s">
        <v>1113</v>
      </c>
      <c r="D193" s="277" t="s">
        <v>955</v>
      </c>
      <c r="E193" s="243" t="s">
        <v>1686</v>
      </c>
      <c r="F193" s="243" t="s">
        <v>49</v>
      </c>
      <c r="G193" s="243" t="s">
        <v>50</v>
      </c>
      <c r="H193" s="279" t="s">
        <v>1689</v>
      </c>
      <c r="I193" s="280" t="s">
        <v>741</v>
      </c>
      <c r="J193" s="281" t="s">
        <v>742</v>
      </c>
      <c r="K193" s="277" t="s">
        <v>957</v>
      </c>
      <c r="L193" s="159" t="s">
        <v>743</v>
      </c>
      <c r="M193" s="250" t="s">
        <v>968</v>
      </c>
      <c r="N193" s="250" t="s">
        <v>968</v>
      </c>
      <c r="O193" s="219">
        <v>41640</v>
      </c>
      <c r="P193" s="243" t="str">
        <f>VLOOKUP(J193,'MDS firmware upgrade'!A:F,5,0)</f>
        <v>5.2(8c)</v>
      </c>
      <c r="Q193" s="243" t="str">
        <f>VLOOKUP(J193,'MDS firmware upgrade'!A:F,6,0)</f>
        <v>5.2(8d)</v>
      </c>
      <c r="R193" s="243"/>
      <c r="S193" s="219" t="s">
        <v>967</v>
      </c>
      <c r="T193" s="216" t="s">
        <v>968</v>
      </c>
      <c r="U193" s="243" t="s">
        <v>955</v>
      </c>
      <c r="V193" s="243" t="s">
        <v>41</v>
      </c>
      <c r="W193" s="243" t="s">
        <v>1078</v>
      </c>
      <c r="X193" s="243" t="s">
        <v>1101</v>
      </c>
      <c r="Y193" s="243" t="s">
        <v>1090</v>
      </c>
      <c r="Z193" s="282" t="s">
        <v>1105</v>
      </c>
      <c r="AA193" s="243" t="s">
        <v>41</v>
      </c>
      <c r="AB193" s="283" t="s">
        <v>427</v>
      </c>
      <c r="AC193" s="283" t="s">
        <v>44</v>
      </c>
      <c r="AD193" s="283" t="s">
        <v>44</v>
      </c>
      <c r="AE193" s="283" t="s">
        <v>44</v>
      </c>
      <c r="AF193" s="283" t="s">
        <v>44</v>
      </c>
      <c r="AG193" s="283" t="s">
        <v>44</v>
      </c>
      <c r="AH193" s="283" t="s">
        <v>44</v>
      </c>
      <c r="AI193" s="283" t="s">
        <v>44</v>
      </c>
      <c r="AJ193" s="283" t="s">
        <v>44</v>
      </c>
      <c r="AK193" s="283" t="s">
        <v>44</v>
      </c>
      <c r="AL193" s="283" t="s">
        <v>44</v>
      </c>
      <c r="AM193" s="283" t="s">
        <v>44</v>
      </c>
      <c r="AN193" s="243" t="s">
        <v>44</v>
      </c>
      <c r="AO193" s="243" t="s">
        <v>44</v>
      </c>
      <c r="AP193" s="284">
        <v>66</v>
      </c>
      <c r="AQ193" s="284">
        <v>1</v>
      </c>
      <c r="AR193" s="284"/>
      <c r="AS193" s="284"/>
      <c r="AT193" s="284">
        <v>2</v>
      </c>
      <c r="AU193" s="285"/>
      <c r="AV193" s="221" t="s">
        <v>45</v>
      </c>
      <c r="AW193" s="221" t="s">
        <v>46</v>
      </c>
      <c r="AX193" s="221" t="s">
        <v>45</v>
      </c>
      <c r="AY193" s="216" t="s">
        <v>44</v>
      </c>
      <c r="AZ193" s="226" t="s">
        <v>1984</v>
      </c>
      <c r="BA193" s="227"/>
      <c r="BB193" s="227"/>
      <c r="BC193" s="218" t="str">
        <f>VLOOKUP(J193,ESRS!A:E,1,0)</f>
        <v>FOX1436H6PU</v>
      </c>
      <c r="BD193" s="237" t="s">
        <v>3177</v>
      </c>
    </row>
    <row r="194" spans="1:56">
      <c r="A194" s="214" t="s">
        <v>745</v>
      </c>
      <c r="B194" s="277" t="s">
        <v>139</v>
      </c>
      <c r="C194" s="243" t="s">
        <v>274</v>
      </c>
      <c r="D194" s="277" t="s">
        <v>274</v>
      </c>
      <c r="E194" s="243" t="s">
        <v>1686</v>
      </c>
      <c r="F194" s="243" t="s">
        <v>49</v>
      </c>
      <c r="G194" s="243" t="s">
        <v>50</v>
      </c>
      <c r="H194" s="279" t="s">
        <v>1689</v>
      </c>
      <c r="I194" s="280" t="s">
        <v>744</v>
      </c>
      <c r="J194" s="281" t="s">
        <v>745</v>
      </c>
      <c r="K194" s="277" t="s">
        <v>746</v>
      </c>
      <c r="L194" s="159" t="s">
        <v>747</v>
      </c>
      <c r="M194" s="250" t="s">
        <v>968</v>
      </c>
      <c r="N194" s="250" t="s">
        <v>968</v>
      </c>
      <c r="O194" s="219">
        <v>41640</v>
      </c>
      <c r="P194" s="243" t="str">
        <f>VLOOKUP(J194,'MDS firmware upgrade'!A:F,5,0)</f>
        <v>5.2(8c)</v>
      </c>
      <c r="Q194" s="243" t="str">
        <f>VLOOKUP(J194,'MDS firmware upgrade'!A:F,6,0)</f>
        <v>5.2(8d)</v>
      </c>
      <c r="R194" s="243"/>
      <c r="S194" s="219" t="s">
        <v>967</v>
      </c>
      <c r="T194" s="216" t="s">
        <v>968</v>
      </c>
      <c r="U194" s="243" t="s">
        <v>274</v>
      </c>
      <c r="V194" s="243" t="s">
        <v>41</v>
      </c>
      <c r="W194" s="243" t="s">
        <v>1078</v>
      </c>
      <c r="X194" s="243" t="s">
        <v>1101</v>
      </c>
      <c r="Y194" s="243" t="s">
        <v>1090</v>
      </c>
      <c r="Z194" s="282" t="s">
        <v>1105</v>
      </c>
      <c r="AA194" s="243" t="s">
        <v>41</v>
      </c>
      <c r="AB194" s="283" t="s">
        <v>427</v>
      </c>
      <c r="AC194" s="283" t="s">
        <v>44</v>
      </c>
      <c r="AD194" s="283" t="s">
        <v>44</v>
      </c>
      <c r="AE194" s="283" t="s">
        <v>44</v>
      </c>
      <c r="AF194" s="283" t="s">
        <v>44</v>
      </c>
      <c r="AG194" s="283" t="s">
        <v>44</v>
      </c>
      <c r="AH194" s="283" t="s">
        <v>44</v>
      </c>
      <c r="AI194" s="283" t="s">
        <v>44</v>
      </c>
      <c r="AJ194" s="283" t="s">
        <v>44</v>
      </c>
      <c r="AK194" s="283" t="s">
        <v>44</v>
      </c>
      <c r="AL194" s="283" t="s">
        <v>44</v>
      </c>
      <c r="AM194" s="283" t="s">
        <v>44</v>
      </c>
      <c r="AN194" s="243" t="s">
        <v>44</v>
      </c>
      <c r="AO194" s="243" t="s">
        <v>44</v>
      </c>
      <c r="AP194" s="284">
        <v>66</v>
      </c>
      <c r="AQ194" s="284">
        <v>1</v>
      </c>
      <c r="AR194" s="284"/>
      <c r="AS194" s="284"/>
      <c r="AT194" s="284">
        <v>2</v>
      </c>
      <c r="AU194" s="285"/>
      <c r="AV194" s="221" t="s">
        <v>45</v>
      </c>
      <c r="AW194" s="221" t="s">
        <v>46</v>
      </c>
      <c r="AX194" s="221" t="s">
        <v>45</v>
      </c>
      <c r="AY194" s="216" t="s">
        <v>44</v>
      </c>
      <c r="AZ194" s="226" t="s">
        <v>1984</v>
      </c>
      <c r="BA194" s="227"/>
      <c r="BB194" s="227"/>
      <c r="BC194" s="218" t="str">
        <f>VLOOKUP(J194,ESRS!A:E,1,0)</f>
        <v>FOX1436H6NH</v>
      </c>
      <c r="BD194" s="237" t="s">
        <v>3177</v>
      </c>
    </row>
    <row r="195" spans="1:56">
      <c r="A195" s="214" t="s">
        <v>749</v>
      </c>
      <c r="B195" s="277" t="s">
        <v>139</v>
      </c>
      <c r="C195" s="243" t="s">
        <v>274</v>
      </c>
      <c r="D195" s="277" t="s">
        <v>274</v>
      </c>
      <c r="E195" s="243" t="s">
        <v>1686</v>
      </c>
      <c r="F195" s="243" t="s">
        <v>49</v>
      </c>
      <c r="G195" s="243" t="s">
        <v>50</v>
      </c>
      <c r="H195" s="279" t="s">
        <v>1689</v>
      </c>
      <c r="I195" s="280" t="s">
        <v>748</v>
      </c>
      <c r="J195" s="281" t="s">
        <v>749</v>
      </c>
      <c r="K195" s="277" t="s">
        <v>746</v>
      </c>
      <c r="L195" s="159" t="s">
        <v>750</v>
      </c>
      <c r="M195" s="250" t="s">
        <v>968</v>
      </c>
      <c r="N195" s="250" t="s">
        <v>968</v>
      </c>
      <c r="O195" s="219">
        <v>41640</v>
      </c>
      <c r="P195" s="243" t="str">
        <f>VLOOKUP(J195,'MDS firmware upgrade'!A:F,5,0)</f>
        <v>5.2(8c)</v>
      </c>
      <c r="Q195" s="243" t="str">
        <f>VLOOKUP(J195,'MDS firmware upgrade'!A:F,6,0)</f>
        <v>5.2(8d)</v>
      </c>
      <c r="R195" s="243"/>
      <c r="S195" s="219" t="s">
        <v>967</v>
      </c>
      <c r="T195" s="216" t="s">
        <v>968</v>
      </c>
      <c r="U195" s="243" t="s">
        <v>274</v>
      </c>
      <c r="V195" s="243" t="s">
        <v>41</v>
      </c>
      <c r="W195" s="243" t="s">
        <v>1078</v>
      </c>
      <c r="X195" s="243" t="s">
        <v>1101</v>
      </c>
      <c r="Y195" s="243" t="s">
        <v>1090</v>
      </c>
      <c r="Z195" s="282" t="s">
        <v>1105</v>
      </c>
      <c r="AA195" s="243" t="s">
        <v>41</v>
      </c>
      <c r="AB195" s="283" t="s">
        <v>427</v>
      </c>
      <c r="AC195" s="283" t="s">
        <v>44</v>
      </c>
      <c r="AD195" s="283" t="s">
        <v>44</v>
      </c>
      <c r="AE195" s="283" t="s">
        <v>44</v>
      </c>
      <c r="AF195" s="283" t="s">
        <v>44</v>
      </c>
      <c r="AG195" s="283" t="s">
        <v>44</v>
      </c>
      <c r="AH195" s="283" t="s">
        <v>44</v>
      </c>
      <c r="AI195" s="283" t="s">
        <v>44</v>
      </c>
      <c r="AJ195" s="283" t="s">
        <v>44</v>
      </c>
      <c r="AK195" s="283" t="s">
        <v>44</v>
      </c>
      <c r="AL195" s="283" t="s">
        <v>44</v>
      </c>
      <c r="AM195" s="283" t="s">
        <v>44</v>
      </c>
      <c r="AN195" s="243" t="s">
        <v>44</v>
      </c>
      <c r="AO195" s="243" t="s">
        <v>44</v>
      </c>
      <c r="AP195" s="284">
        <v>66</v>
      </c>
      <c r="AQ195" s="284">
        <v>1</v>
      </c>
      <c r="AR195" s="284"/>
      <c r="AS195" s="284"/>
      <c r="AT195" s="284">
        <v>2</v>
      </c>
      <c r="AU195" s="285"/>
      <c r="AV195" s="221" t="s">
        <v>45</v>
      </c>
      <c r="AW195" s="221" t="s">
        <v>46</v>
      </c>
      <c r="AX195" s="221" t="s">
        <v>45</v>
      </c>
      <c r="AY195" s="216" t="s">
        <v>44</v>
      </c>
      <c r="AZ195" s="226" t="s">
        <v>1984</v>
      </c>
      <c r="BA195" s="227"/>
      <c r="BB195" s="227"/>
      <c r="BC195" s="218" t="str">
        <f>VLOOKUP(J195,ESRS!A:E,1,0)</f>
        <v>FOX1438GH3G</v>
      </c>
      <c r="BD195" s="237" t="s">
        <v>3177</v>
      </c>
    </row>
    <row r="196" spans="1:56">
      <c r="A196" s="214" t="s">
        <v>752</v>
      </c>
      <c r="B196" s="277" t="s">
        <v>139</v>
      </c>
      <c r="C196" s="243" t="s">
        <v>274</v>
      </c>
      <c r="D196" s="277" t="s">
        <v>274</v>
      </c>
      <c r="E196" s="243" t="s">
        <v>1686</v>
      </c>
      <c r="F196" s="243" t="s">
        <v>49</v>
      </c>
      <c r="G196" s="243" t="s">
        <v>50</v>
      </c>
      <c r="H196" s="279" t="s">
        <v>1689</v>
      </c>
      <c r="I196" s="280" t="s">
        <v>751</v>
      </c>
      <c r="J196" s="281" t="s">
        <v>752</v>
      </c>
      <c r="K196" s="277" t="s">
        <v>753</v>
      </c>
      <c r="L196" s="159" t="s">
        <v>754</v>
      </c>
      <c r="M196" s="250" t="s">
        <v>968</v>
      </c>
      <c r="N196" s="250" t="s">
        <v>968</v>
      </c>
      <c r="O196" s="219">
        <v>41640</v>
      </c>
      <c r="P196" s="243" t="str">
        <f>VLOOKUP(J196,'MDS firmware upgrade'!A:F,5,0)</f>
        <v>5.2(8c)</v>
      </c>
      <c r="Q196" s="243" t="str">
        <f>VLOOKUP(J196,'MDS firmware upgrade'!A:F,6,0)</f>
        <v>5.2(8d)</v>
      </c>
      <c r="R196" s="243"/>
      <c r="S196" s="219" t="s">
        <v>967</v>
      </c>
      <c r="T196" s="216" t="s">
        <v>968</v>
      </c>
      <c r="U196" s="243" t="s">
        <v>274</v>
      </c>
      <c r="V196" s="243" t="s">
        <v>41</v>
      </c>
      <c r="W196" s="243" t="s">
        <v>1078</v>
      </c>
      <c r="X196" s="243" t="s">
        <v>1101</v>
      </c>
      <c r="Y196" s="243" t="s">
        <v>1090</v>
      </c>
      <c r="Z196" s="282" t="s">
        <v>1105</v>
      </c>
      <c r="AA196" s="243" t="s">
        <v>41</v>
      </c>
      <c r="AB196" s="283" t="s">
        <v>427</v>
      </c>
      <c r="AC196" s="283" t="s">
        <v>44</v>
      </c>
      <c r="AD196" s="283" t="s">
        <v>44</v>
      </c>
      <c r="AE196" s="283" t="s">
        <v>44</v>
      </c>
      <c r="AF196" s="283" t="s">
        <v>44</v>
      </c>
      <c r="AG196" s="283" t="s">
        <v>44</v>
      </c>
      <c r="AH196" s="283" t="s">
        <v>44</v>
      </c>
      <c r="AI196" s="283" t="s">
        <v>44</v>
      </c>
      <c r="AJ196" s="283" t="s">
        <v>44</v>
      </c>
      <c r="AK196" s="283" t="s">
        <v>44</v>
      </c>
      <c r="AL196" s="283" t="s">
        <v>44</v>
      </c>
      <c r="AM196" s="283" t="s">
        <v>44</v>
      </c>
      <c r="AN196" s="243" t="s">
        <v>44</v>
      </c>
      <c r="AO196" s="243" t="s">
        <v>44</v>
      </c>
      <c r="AP196" s="284">
        <v>66</v>
      </c>
      <c r="AQ196" s="284">
        <v>1</v>
      </c>
      <c r="AR196" s="284"/>
      <c r="AS196" s="284"/>
      <c r="AT196" s="284">
        <v>2</v>
      </c>
      <c r="AU196" s="285"/>
      <c r="AV196" s="221" t="s">
        <v>45</v>
      </c>
      <c r="AW196" s="221" t="s">
        <v>46</v>
      </c>
      <c r="AX196" s="221" t="s">
        <v>45</v>
      </c>
      <c r="AY196" s="216" t="s">
        <v>44</v>
      </c>
      <c r="AZ196" s="226" t="s">
        <v>1984</v>
      </c>
      <c r="BA196" s="227"/>
      <c r="BB196" s="227"/>
      <c r="BC196" s="218" t="str">
        <f>VLOOKUP(J196,ESRS!A:E,1,0)</f>
        <v>FOX1521G9YF</v>
      </c>
      <c r="BD196" s="218" t="s">
        <v>45</v>
      </c>
    </row>
    <row r="197" spans="1:56">
      <c r="A197" s="214" t="s">
        <v>756</v>
      </c>
      <c r="B197" s="277" t="s">
        <v>139</v>
      </c>
      <c r="C197" s="243" t="s">
        <v>274</v>
      </c>
      <c r="D197" s="277" t="s">
        <v>274</v>
      </c>
      <c r="E197" s="243" t="s">
        <v>1686</v>
      </c>
      <c r="F197" s="243" t="s">
        <v>49</v>
      </c>
      <c r="G197" s="243" t="s">
        <v>50</v>
      </c>
      <c r="H197" s="279" t="s">
        <v>1689</v>
      </c>
      <c r="I197" s="280" t="s">
        <v>755</v>
      </c>
      <c r="J197" s="281" t="s">
        <v>756</v>
      </c>
      <c r="K197" s="277" t="s">
        <v>753</v>
      </c>
      <c r="L197" s="159" t="s">
        <v>757</v>
      </c>
      <c r="M197" s="250" t="s">
        <v>968</v>
      </c>
      <c r="N197" s="250" t="s">
        <v>968</v>
      </c>
      <c r="O197" s="219">
        <v>41640</v>
      </c>
      <c r="P197" s="243" t="str">
        <f>VLOOKUP(J197,'MDS firmware upgrade'!A:F,5,0)</f>
        <v>5.2(8c)</v>
      </c>
      <c r="Q197" s="243" t="str">
        <f>VLOOKUP(J197,'MDS firmware upgrade'!A:F,6,0)</f>
        <v>5.2(8d)</v>
      </c>
      <c r="R197" s="243"/>
      <c r="S197" s="219" t="s">
        <v>967</v>
      </c>
      <c r="T197" s="216" t="s">
        <v>968</v>
      </c>
      <c r="U197" s="243" t="s">
        <v>274</v>
      </c>
      <c r="V197" s="243" t="s">
        <v>41</v>
      </c>
      <c r="W197" s="243" t="s">
        <v>1078</v>
      </c>
      <c r="X197" s="243" t="s">
        <v>1101</v>
      </c>
      <c r="Y197" s="243" t="s">
        <v>1090</v>
      </c>
      <c r="Z197" s="282" t="s">
        <v>1105</v>
      </c>
      <c r="AA197" s="243" t="s">
        <v>41</v>
      </c>
      <c r="AB197" s="283" t="s">
        <v>427</v>
      </c>
      <c r="AC197" s="283" t="s">
        <v>44</v>
      </c>
      <c r="AD197" s="283" t="s">
        <v>44</v>
      </c>
      <c r="AE197" s="283" t="s">
        <v>44</v>
      </c>
      <c r="AF197" s="283" t="s">
        <v>44</v>
      </c>
      <c r="AG197" s="283" t="s">
        <v>44</v>
      </c>
      <c r="AH197" s="283" t="s">
        <v>44</v>
      </c>
      <c r="AI197" s="283" t="s">
        <v>44</v>
      </c>
      <c r="AJ197" s="283" t="s">
        <v>44</v>
      </c>
      <c r="AK197" s="283" t="s">
        <v>44</v>
      </c>
      <c r="AL197" s="283" t="s">
        <v>44</v>
      </c>
      <c r="AM197" s="283" t="s">
        <v>44</v>
      </c>
      <c r="AN197" s="243" t="s">
        <v>44</v>
      </c>
      <c r="AO197" s="243" t="s">
        <v>44</v>
      </c>
      <c r="AP197" s="284">
        <v>66</v>
      </c>
      <c r="AQ197" s="284">
        <v>1</v>
      </c>
      <c r="AR197" s="284"/>
      <c r="AS197" s="284"/>
      <c r="AT197" s="284">
        <v>2</v>
      </c>
      <c r="AU197" s="285"/>
      <c r="AV197" s="221" t="s">
        <v>45</v>
      </c>
      <c r="AW197" s="221" t="s">
        <v>46</v>
      </c>
      <c r="AX197" s="221" t="s">
        <v>45</v>
      </c>
      <c r="AY197" s="216" t="s">
        <v>44</v>
      </c>
      <c r="AZ197" s="226" t="s">
        <v>1984</v>
      </c>
      <c r="BA197" s="227"/>
      <c r="BB197" s="227"/>
      <c r="BC197" s="218" t="str">
        <f>VLOOKUP(J197,ESRS!A:E,1,0)</f>
        <v>FOX1528H1XT</v>
      </c>
      <c r="BD197" s="218" t="s">
        <v>45</v>
      </c>
    </row>
    <row r="198" spans="1:56">
      <c r="A198" s="214" t="s">
        <v>759</v>
      </c>
      <c r="B198" s="277" t="s">
        <v>139</v>
      </c>
      <c r="C198" s="246" t="s">
        <v>1113</v>
      </c>
      <c r="D198" s="277" t="s">
        <v>955</v>
      </c>
      <c r="E198" s="243" t="s">
        <v>1686</v>
      </c>
      <c r="F198" s="243" t="s">
        <v>49</v>
      </c>
      <c r="G198" s="243" t="s">
        <v>50</v>
      </c>
      <c r="H198" s="279" t="s">
        <v>1690</v>
      </c>
      <c r="I198" s="280" t="s">
        <v>758</v>
      </c>
      <c r="J198" s="281" t="s">
        <v>759</v>
      </c>
      <c r="K198" s="277" t="s">
        <v>760</v>
      </c>
      <c r="L198" s="159" t="s">
        <v>761</v>
      </c>
      <c r="M198" s="250">
        <v>41553.5</v>
      </c>
      <c r="N198" s="250">
        <v>43013</v>
      </c>
      <c r="O198" s="250">
        <v>41553.5</v>
      </c>
      <c r="P198" s="243" t="str">
        <f>VLOOKUP(J198,'MDS firmware upgrade'!A:F,5,0)</f>
        <v>5.2(8b)</v>
      </c>
      <c r="Q198" s="243" t="str">
        <f>VLOOKUP(J198,'MDS firmware upgrade'!A:F,6,0)</f>
        <v>5.2(8d)</v>
      </c>
      <c r="R198" s="243"/>
      <c r="S198" s="219">
        <v>43585</v>
      </c>
      <c r="T198" s="216" t="s">
        <v>968</v>
      </c>
      <c r="U198" s="243" t="s">
        <v>955</v>
      </c>
      <c r="V198" s="243" t="s">
        <v>41</v>
      </c>
      <c r="W198" s="243" t="s">
        <v>1078</v>
      </c>
      <c r="X198" s="243" t="s">
        <v>1101</v>
      </c>
      <c r="Y198" s="243" t="s">
        <v>1090</v>
      </c>
      <c r="Z198" s="282" t="s">
        <v>1106</v>
      </c>
      <c r="AA198" s="243" t="s">
        <v>41</v>
      </c>
      <c r="AB198" s="283" t="s">
        <v>427</v>
      </c>
      <c r="AC198" s="283" t="s">
        <v>44</v>
      </c>
      <c r="AD198" s="283" t="s">
        <v>44</v>
      </c>
      <c r="AE198" s="283" t="s">
        <v>44</v>
      </c>
      <c r="AF198" s="283" t="s">
        <v>44</v>
      </c>
      <c r="AG198" s="283" t="s">
        <v>44</v>
      </c>
      <c r="AH198" s="283" t="s">
        <v>44</v>
      </c>
      <c r="AI198" s="283" t="s">
        <v>44</v>
      </c>
      <c r="AJ198" s="283" t="s">
        <v>44</v>
      </c>
      <c r="AK198" s="283" t="s">
        <v>44</v>
      </c>
      <c r="AL198" s="283" t="s">
        <v>44</v>
      </c>
      <c r="AM198" s="283" t="s">
        <v>44</v>
      </c>
      <c r="AN198" s="243" t="s">
        <v>44</v>
      </c>
      <c r="AO198" s="243" t="s">
        <v>44</v>
      </c>
      <c r="AP198" s="284">
        <v>138</v>
      </c>
      <c r="AQ198" s="284">
        <v>1</v>
      </c>
      <c r="AR198" s="284">
        <v>1</v>
      </c>
      <c r="AS198" s="284"/>
      <c r="AT198" s="284">
        <v>2</v>
      </c>
      <c r="AU198" s="285"/>
      <c r="AV198" s="221" t="s">
        <v>45</v>
      </c>
      <c r="AW198" s="221" t="s">
        <v>46</v>
      </c>
      <c r="AX198" s="221" t="s">
        <v>45</v>
      </c>
      <c r="AY198" s="216" t="s">
        <v>44</v>
      </c>
      <c r="AZ198" s="226" t="s">
        <v>1984</v>
      </c>
      <c r="BA198" s="227"/>
      <c r="BB198" s="227"/>
      <c r="BC198" s="218" t="str">
        <f>VLOOKUP(J198,ESRS!A:E,1,0)</f>
        <v>FOX1716GFMX</v>
      </c>
      <c r="BD198" s="218" t="s">
        <v>45</v>
      </c>
    </row>
    <row r="199" spans="1:56">
      <c r="A199" s="214" t="s">
        <v>763</v>
      </c>
      <c r="B199" s="277" t="s">
        <v>139</v>
      </c>
      <c r="C199" s="246" t="s">
        <v>1113</v>
      </c>
      <c r="D199" s="277" t="s">
        <v>955</v>
      </c>
      <c r="E199" s="243" t="s">
        <v>1686</v>
      </c>
      <c r="F199" s="243" t="s">
        <v>49</v>
      </c>
      <c r="G199" s="243" t="s">
        <v>50</v>
      </c>
      <c r="H199" s="279" t="s">
        <v>1688</v>
      </c>
      <c r="I199" s="280" t="s">
        <v>762</v>
      </c>
      <c r="J199" s="281" t="s">
        <v>1532</v>
      </c>
      <c r="K199" s="277" t="s">
        <v>764</v>
      </c>
      <c r="L199" s="159" t="s">
        <v>765</v>
      </c>
      <c r="M199" s="250" t="s">
        <v>968</v>
      </c>
      <c r="N199" s="250" t="s">
        <v>968</v>
      </c>
      <c r="O199" s="219">
        <v>41640</v>
      </c>
      <c r="P199" s="243" t="e">
        <f>VLOOKUP(J199,'MDS firmware upgrade'!A:F,5,0)</f>
        <v>#N/A</v>
      </c>
      <c r="Q199" s="243" t="e">
        <f>VLOOKUP(J199,'MDS firmware upgrade'!A:F,6,0)</f>
        <v>#N/A</v>
      </c>
      <c r="R199" s="243"/>
      <c r="S199" s="219">
        <v>43496</v>
      </c>
      <c r="T199" s="216" t="s">
        <v>968</v>
      </c>
      <c r="U199" s="243" t="s">
        <v>955</v>
      </c>
      <c r="V199" s="243" t="s">
        <v>41</v>
      </c>
      <c r="W199" s="243" t="s">
        <v>1078</v>
      </c>
      <c r="X199" s="243" t="s">
        <v>1101</v>
      </c>
      <c r="Y199" s="243" t="s">
        <v>1090</v>
      </c>
      <c r="Z199" s="282" t="s">
        <v>1104</v>
      </c>
      <c r="AA199" s="243" t="s">
        <v>41</v>
      </c>
      <c r="AB199" s="283" t="s">
        <v>427</v>
      </c>
      <c r="AC199" s="283" t="s">
        <v>44</v>
      </c>
      <c r="AD199" s="283" t="s">
        <v>44</v>
      </c>
      <c r="AE199" s="283" t="s">
        <v>44</v>
      </c>
      <c r="AF199" s="283" t="s">
        <v>44</v>
      </c>
      <c r="AG199" s="283" t="s">
        <v>44</v>
      </c>
      <c r="AH199" s="283" t="s">
        <v>44</v>
      </c>
      <c r="AI199" s="283" t="s">
        <v>44</v>
      </c>
      <c r="AJ199" s="283" t="s">
        <v>44</v>
      </c>
      <c r="AK199" s="283" t="s">
        <v>44</v>
      </c>
      <c r="AL199" s="283" t="s">
        <v>44</v>
      </c>
      <c r="AM199" s="283" t="s">
        <v>44</v>
      </c>
      <c r="AN199" s="243" t="s">
        <v>44</v>
      </c>
      <c r="AO199" s="243" t="s">
        <v>44</v>
      </c>
      <c r="AP199" s="284">
        <v>8</v>
      </c>
      <c r="AQ199" s="285"/>
      <c r="AR199" s="284">
        <v>1</v>
      </c>
      <c r="AS199" s="285"/>
      <c r="AT199" s="285"/>
      <c r="AU199" s="285"/>
      <c r="AV199" s="221" t="s">
        <v>45</v>
      </c>
      <c r="AW199" s="221" t="s">
        <v>46</v>
      </c>
      <c r="AX199" s="221" t="s">
        <v>45</v>
      </c>
      <c r="AY199" s="216" t="s">
        <v>44</v>
      </c>
      <c r="AZ199" s="226" t="s">
        <v>1984</v>
      </c>
      <c r="BA199" s="227"/>
      <c r="BB199" s="227"/>
      <c r="BC199" s="218" t="str">
        <f>VLOOKUP(J199,ESRS!A:E,1,0)</f>
        <v>JAF17221UVU</v>
      </c>
      <c r="BD199" s="253" t="s">
        <v>45</v>
      </c>
    </row>
    <row r="200" spans="1:56">
      <c r="A200" s="214" t="s">
        <v>767</v>
      </c>
      <c r="B200" s="277" t="s">
        <v>139</v>
      </c>
      <c r="C200" s="246" t="s">
        <v>1113</v>
      </c>
      <c r="D200" s="277" t="s">
        <v>955</v>
      </c>
      <c r="E200" s="243" t="s">
        <v>1686</v>
      </c>
      <c r="F200" s="243" t="s">
        <v>49</v>
      </c>
      <c r="G200" s="243" t="s">
        <v>50</v>
      </c>
      <c r="H200" s="279" t="s">
        <v>1690</v>
      </c>
      <c r="I200" s="280" t="s">
        <v>766</v>
      </c>
      <c r="J200" s="281" t="s">
        <v>767</v>
      </c>
      <c r="K200" s="277" t="s">
        <v>760</v>
      </c>
      <c r="L200" s="159" t="s">
        <v>768</v>
      </c>
      <c r="M200" s="250">
        <v>41553.5</v>
      </c>
      <c r="N200" s="250">
        <v>43013</v>
      </c>
      <c r="O200" s="250">
        <v>41553.5</v>
      </c>
      <c r="P200" s="243" t="str">
        <f>VLOOKUP(J200,'MDS firmware upgrade'!A:F,5,0)</f>
        <v>5.2(8b)</v>
      </c>
      <c r="Q200" s="243" t="str">
        <f>VLOOKUP(J200,'MDS firmware upgrade'!A:F,6,0)</f>
        <v>5.2(8d)</v>
      </c>
      <c r="R200" s="243"/>
      <c r="S200" s="219">
        <v>43585</v>
      </c>
      <c r="T200" s="216" t="s">
        <v>968</v>
      </c>
      <c r="U200" s="243" t="s">
        <v>955</v>
      </c>
      <c r="V200" s="243" t="s">
        <v>41</v>
      </c>
      <c r="W200" s="243" t="s">
        <v>1078</v>
      </c>
      <c r="X200" s="243" t="s">
        <v>1101</v>
      </c>
      <c r="Y200" s="243" t="s">
        <v>1090</v>
      </c>
      <c r="Z200" s="282" t="s">
        <v>1106</v>
      </c>
      <c r="AA200" s="243" t="s">
        <v>41</v>
      </c>
      <c r="AB200" s="283" t="s">
        <v>427</v>
      </c>
      <c r="AC200" s="283" t="s">
        <v>44</v>
      </c>
      <c r="AD200" s="283" t="s">
        <v>44</v>
      </c>
      <c r="AE200" s="283" t="s">
        <v>44</v>
      </c>
      <c r="AF200" s="283" t="s">
        <v>44</v>
      </c>
      <c r="AG200" s="283" t="s">
        <v>44</v>
      </c>
      <c r="AH200" s="283" t="s">
        <v>44</v>
      </c>
      <c r="AI200" s="283" t="s">
        <v>44</v>
      </c>
      <c r="AJ200" s="283" t="s">
        <v>44</v>
      </c>
      <c r="AK200" s="283" t="s">
        <v>44</v>
      </c>
      <c r="AL200" s="283" t="s">
        <v>44</v>
      </c>
      <c r="AM200" s="283" t="s">
        <v>44</v>
      </c>
      <c r="AN200" s="243" t="s">
        <v>44</v>
      </c>
      <c r="AO200" s="243" t="s">
        <v>44</v>
      </c>
      <c r="AP200" s="284">
        <v>138</v>
      </c>
      <c r="AQ200" s="284">
        <v>1</v>
      </c>
      <c r="AR200" s="284">
        <v>1</v>
      </c>
      <c r="AS200" s="284"/>
      <c r="AT200" s="284">
        <v>2</v>
      </c>
      <c r="AU200" s="285"/>
      <c r="AV200" s="221" t="s">
        <v>45</v>
      </c>
      <c r="AW200" s="221" t="s">
        <v>46</v>
      </c>
      <c r="AX200" s="221" t="s">
        <v>45</v>
      </c>
      <c r="AY200" s="216" t="s">
        <v>44</v>
      </c>
      <c r="AZ200" s="226" t="s">
        <v>1984</v>
      </c>
      <c r="BA200" s="227"/>
      <c r="BB200" s="227"/>
      <c r="BC200" s="218" t="str">
        <f>VLOOKUP(J200,ESRS!A:E,1,0)</f>
        <v>FOX1708GHTJ</v>
      </c>
      <c r="BD200" s="218" t="s">
        <v>45</v>
      </c>
    </row>
    <row r="201" spans="1:56">
      <c r="A201" s="214" t="s">
        <v>770</v>
      </c>
      <c r="B201" s="277" t="s">
        <v>139</v>
      </c>
      <c r="C201" s="246" t="s">
        <v>1113</v>
      </c>
      <c r="D201" s="277" t="s">
        <v>955</v>
      </c>
      <c r="E201" s="243" t="s">
        <v>1686</v>
      </c>
      <c r="F201" s="243" t="s">
        <v>49</v>
      </c>
      <c r="G201" s="243" t="s">
        <v>50</v>
      </c>
      <c r="H201" s="279" t="s">
        <v>1688</v>
      </c>
      <c r="I201" s="280" t="s">
        <v>769</v>
      </c>
      <c r="J201" s="281" t="s">
        <v>1534</v>
      </c>
      <c r="K201" s="277" t="s">
        <v>764</v>
      </c>
      <c r="L201" s="159" t="s">
        <v>771</v>
      </c>
      <c r="M201" s="250" t="s">
        <v>968</v>
      </c>
      <c r="N201" s="250" t="s">
        <v>968</v>
      </c>
      <c r="O201" s="219">
        <v>41640</v>
      </c>
      <c r="P201" s="243" t="e">
        <f>VLOOKUP(J201,'MDS firmware upgrade'!A:F,5,0)</f>
        <v>#N/A</v>
      </c>
      <c r="Q201" s="243" t="e">
        <f>VLOOKUP(J201,'MDS firmware upgrade'!A:F,6,0)</f>
        <v>#N/A</v>
      </c>
      <c r="R201" s="243"/>
      <c r="S201" s="219">
        <v>43496</v>
      </c>
      <c r="T201" s="216" t="s">
        <v>968</v>
      </c>
      <c r="U201" s="243" t="s">
        <v>955</v>
      </c>
      <c r="V201" s="243" t="s">
        <v>41</v>
      </c>
      <c r="W201" s="243" t="s">
        <v>1078</v>
      </c>
      <c r="X201" s="243" t="s">
        <v>1101</v>
      </c>
      <c r="Y201" s="243" t="s">
        <v>1090</v>
      </c>
      <c r="Z201" s="282" t="s">
        <v>1104</v>
      </c>
      <c r="AA201" s="243" t="s">
        <v>41</v>
      </c>
      <c r="AB201" s="283" t="s">
        <v>427</v>
      </c>
      <c r="AC201" s="283" t="s">
        <v>44</v>
      </c>
      <c r="AD201" s="283" t="s">
        <v>44</v>
      </c>
      <c r="AE201" s="283" t="s">
        <v>44</v>
      </c>
      <c r="AF201" s="283" t="s">
        <v>44</v>
      </c>
      <c r="AG201" s="283" t="s">
        <v>44</v>
      </c>
      <c r="AH201" s="283" t="s">
        <v>44</v>
      </c>
      <c r="AI201" s="283" t="s">
        <v>44</v>
      </c>
      <c r="AJ201" s="283" t="s">
        <v>44</v>
      </c>
      <c r="AK201" s="283" t="s">
        <v>44</v>
      </c>
      <c r="AL201" s="283" t="s">
        <v>44</v>
      </c>
      <c r="AM201" s="283" t="s">
        <v>44</v>
      </c>
      <c r="AN201" s="243" t="s">
        <v>44</v>
      </c>
      <c r="AO201" s="243" t="s">
        <v>44</v>
      </c>
      <c r="AP201" s="284">
        <v>8</v>
      </c>
      <c r="AQ201" s="285"/>
      <c r="AR201" s="284">
        <v>1</v>
      </c>
      <c r="AS201" s="285"/>
      <c r="AT201" s="285"/>
      <c r="AU201" s="285"/>
      <c r="AV201" s="221" t="s">
        <v>45</v>
      </c>
      <c r="AW201" s="221" t="s">
        <v>46</v>
      </c>
      <c r="AX201" s="221" t="s">
        <v>45</v>
      </c>
      <c r="AY201" s="216" t="s">
        <v>44</v>
      </c>
      <c r="AZ201" s="226" t="s">
        <v>1984</v>
      </c>
      <c r="BA201" s="227"/>
      <c r="BB201" s="227"/>
      <c r="BC201" s="218" t="str">
        <f>VLOOKUP(J201,ESRS!A:E,1,0)</f>
        <v>JAF17241YZ8</v>
      </c>
      <c r="BD201" s="253" t="s">
        <v>45</v>
      </c>
    </row>
    <row r="202" spans="1:56">
      <c r="A202" s="214" t="s">
        <v>773</v>
      </c>
      <c r="B202" s="277" t="s">
        <v>139</v>
      </c>
      <c r="C202" s="243" t="s">
        <v>274</v>
      </c>
      <c r="D202" s="277" t="s">
        <v>274</v>
      </c>
      <c r="E202" s="243" t="s">
        <v>1686</v>
      </c>
      <c r="F202" s="243" t="s">
        <v>49</v>
      </c>
      <c r="G202" s="243" t="s">
        <v>50</v>
      </c>
      <c r="H202" s="279" t="s">
        <v>1690</v>
      </c>
      <c r="I202" s="280" t="s">
        <v>772</v>
      </c>
      <c r="J202" s="281" t="s">
        <v>773</v>
      </c>
      <c r="K202" s="277" t="s">
        <v>774</v>
      </c>
      <c r="L202" s="159" t="s">
        <v>775</v>
      </c>
      <c r="M202" s="250">
        <v>41553.5</v>
      </c>
      <c r="N202" s="250">
        <v>43013</v>
      </c>
      <c r="O202" s="250">
        <v>41553.5</v>
      </c>
      <c r="P202" s="243" t="str">
        <f>VLOOKUP(J202,'MDS firmware upgrade'!A:F,5,0)</f>
        <v>5.2(8b)</v>
      </c>
      <c r="Q202" s="243" t="str">
        <f>VLOOKUP(J202,'MDS firmware upgrade'!A:F,6,0)</f>
        <v>5.2(8d)</v>
      </c>
      <c r="R202" s="243"/>
      <c r="S202" s="219">
        <v>43585</v>
      </c>
      <c r="T202" s="216" t="s">
        <v>968</v>
      </c>
      <c r="U202" s="243" t="s">
        <v>274</v>
      </c>
      <c r="V202" s="243" t="s">
        <v>41</v>
      </c>
      <c r="W202" s="243" t="s">
        <v>1078</v>
      </c>
      <c r="X202" s="243" t="s">
        <v>1101</v>
      </c>
      <c r="Y202" s="243" t="s">
        <v>1090</v>
      </c>
      <c r="Z202" s="282" t="s">
        <v>1106</v>
      </c>
      <c r="AA202" s="243" t="s">
        <v>41</v>
      </c>
      <c r="AB202" s="283" t="s">
        <v>427</v>
      </c>
      <c r="AC202" s="283" t="s">
        <v>44</v>
      </c>
      <c r="AD202" s="283" t="s">
        <v>44</v>
      </c>
      <c r="AE202" s="283" t="s">
        <v>44</v>
      </c>
      <c r="AF202" s="283" t="s">
        <v>44</v>
      </c>
      <c r="AG202" s="283" t="s">
        <v>44</v>
      </c>
      <c r="AH202" s="283" t="s">
        <v>44</v>
      </c>
      <c r="AI202" s="283" t="s">
        <v>44</v>
      </c>
      <c r="AJ202" s="283" t="s">
        <v>44</v>
      </c>
      <c r="AK202" s="283" t="s">
        <v>44</v>
      </c>
      <c r="AL202" s="283" t="s">
        <v>44</v>
      </c>
      <c r="AM202" s="283" t="s">
        <v>44</v>
      </c>
      <c r="AN202" s="243" t="s">
        <v>44</v>
      </c>
      <c r="AO202" s="243" t="s">
        <v>44</v>
      </c>
      <c r="AP202" s="284">
        <v>90</v>
      </c>
      <c r="AQ202" s="284">
        <v>1</v>
      </c>
      <c r="AR202" s="284">
        <v>1</v>
      </c>
      <c r="AS202" s="284"/>
      <c r="AT202" s="284">
        <v>1</v>
      </c>
      <c r="AU202" s="285"/>
      <c r="AV202" s="221" t="s">
        <v>45</v>
      </c>
      <c r="AW202" s="221" t="s">
        <v>46</v>
      </c>
      <c r="AX202" s="221" t="s">
        <v>45</v>
      </c>
      <c r="AY202" s="216" t="s">
        <v>44</v>
      </c>
      <c r="AZ202" s="226" t="s">
        <v>1984</v>
      </c>
      <c r="BA202" s="227"/>
      <c r="BB202" s="227"/>
      <c r="BC202" s="218" t="str">
        <f>VLOOKUP(J202,ESRS!A:E,1,0)</f>
        <v>FOX1708GHVA</v>
      </c>
      <c r="BD202" s="218" t="s">
        <v>45</v>
      </c>
    </row>
    <row r="203" spans="1:56">
      <c r="A203" s="214" t="s">
        <v>777</v>
      </c>
      <c r="B203" s="277" t="s">
        <v>139</v>
      </c>
      <c r="C203" s="243" t="s">
        <v>274</v>
      </c>
      <c r="D203" s="277" t="s">
        <v>274</v>
      </c>
      <c r="E203" s="243" t="s">
        <v>1686</v>
      </c>
      <c r="F203" s="243" t="s">
        <v>49</v>
      </c>
      <c r="G203" s="243" t="s">
        <v>50</v>
      </c>
      <c r="H203" s="279" t="s">
        <v>1690</v>
      </c>
      <c r="I203" s="280" t="s">
        <v>776</v>
      </c>
      <c r="J203" s="281" t="s">
        <v>777</v>
      </c>
      <c r="K203" s="277" t="s">
        <v>774</v>
      </c>
      <c r="L203" s="159" t="s">
        <v>778</v>
      </c>
      <c r="M203" s="250">
        <v>41553.5</v>
      </c>
      <c r="N203" s="250">
        <v>43013</v>
      </c>
      <c r="O203" s="250">
        <v>41553.5</v>
      </c>
      <c r="P203" s="243" t="str">
        <f>VLOOKUP(J203,'MDS firmware upgrade'!A:F,5,0)</f>
        <v>5.2(8b)</v>
      </c>
      <c r="Q203" s="243" t="str">
        <f>VLOOKUP(J203,'MDS firmware upgrade'!A:F,6,0)</f>
        <v>5.2(8d)</v>
      </c>
      <c r="R203" s="243"/>
      <c r="S203" s="219">
        <v>43585</v>
      </c>
      <c r="T203" s="216" t="s">
        <v>968</v>
      </c>
      <c r="U203" s="243" t="s">
        <v>274</v>
      </c>
      <c r="V203" s="243" t="s">
        <v>41</v>
      </c>
      <c r="W203" s="243" t="s">
        <v>1078</v>
      </c>
      <c r="X203" s="243" t="s">
        <v>1101</v>
      </c>
      <c r="Y203" s="243" t="s">
        <v>1090</v>
      </c>
      <c r="Z203" s="282" t="s">
        <v>1106</v>
      </c>
      <c r="AA203" s="243" t="s">
        <v>41</v>
      </c>
      <c r="AB203" s="283" t="s">
        <v>427</v>
      </c>
      <c r="AC203" s="283" t="s">
        <v>44</v>
      </c>
      <c r="AD203" s="283" t="s">
        <v>44</v>
      </c>
      <c r="AE203" s="283" t="s">
        <v>44</v>
      </c>
      <c r="AF203" s="283" t="s">
        <v>44</v>
      </c>
      <c r="AG203" s="283" t="s">
        <v>44</v>
      </c>
      <c r="AH203" s="283" t="s">
        <v>44</v>
      </c>
      <c r="AI203" s="283" t="s">
        <v>44</v>
      </c>
      <c r="AJ203" s="283" t="s">
        <v>44</v>
      </c>
      <c r="AK203" s="283" t="s">
        <v>44</v>
      </c>
      <c r="AL203" s="283" t="s">
        <v>44</v>
      </c>
      <c r="AM203" s="283" t="s">
        <v>44</v>
      </c>
      <c r="AN203" s="243" t="s">
        <v>44</v>
      </c>
      <c r="AO203" s="243" t="s">
        <v>44</v>
      </c>
      <c r="AP203" s="284">
        <v>90</v>
      </c>
      <c r="AQ203" s="284">
        <v>1</v>
      </c>
      <c r="AR203" s="284">
        <v>1</v>
      </c>
      <c r="AS203" s="284"/>
      <c r="AT203" s="284">
        <v>1</v>
      </c>
      <c r="AU203" s="285"/>
      <c r="AV203" s="221" t="s">
        <v>45</v>
      </c>
      <c r="AW203" s="221" t="s">
        <v>46</v>
      </c>
      <c r="AX203" s="221" t="s">
        <v>45</v>
      </c>
      <c r="AY203" s="216" t="s">
        <v>44</v>
      </c>
      <c r="AZ203" s="226" t="s">
        <v>1984</v>
      </c>
      <c r="BA203" s="227"/>
      <c r="BB203" s="227"/>
      <c r="BC203" s="218" t="str">
        <f>VLOOKUP(J203,ESRS!A:E,1,0)</f>
        <v>FOX1646GHR5</v>
      </c>
      <c r="BD203" s="218" t="s">
        <v>45</v>
      </c>
    </row>
    <row r="204" spans="1:56">
      <c r="A204" s="214" t="s">
        <v>781</v>
      </c>
      <c r="B204" s="277" t="s">
        <v>139</v>
      </c>
      <c r="C204" s="243" t="s">
        <v>779</v>
      </c>
      <c r="D204" s="277" t="s">
        <v>779</v>
      </c>
      <c r="E204" s="243" t="s">
        <v>1686</v>
      </c>
      <c r="F204" s="243" t="s">
        <v>49</v>
      </c>
      <c r="G204" s="243" t="s">
        <v>50</v>
      </c>
      <c r="H204" s="279" t="s">
        <v>1688</v>
      </c>
      <c r="I204" s="280" t="s">
        <v>780</v>
      </c>
      <c r="J204" s="281" t="s">
        <v>781</v>
      </c>
      <c r="K204" s="277" t="s">
        <v>782</v>
      </c>
      <c r="L204" s="159" t="s">
        <v>783</v>
      </c>
      <c r="M204" s="250">
        <v>41553.5</v>
      </c>
      <c r="N204" s="250">
        <v>43013</v>
      </c>
      <c r="O204" s="250">
        <v>41553.5</v>
      </c>
      <c r="P204" s="243" t="str">
        <f>VLOOKUP(J204,'MDS firmware upgrade'!A:F,5,0)</f>
        <v>5.2(8c)</v>
      </c>
      <c r="Q204" s="243" t="str">
        <f>VLOOKUP(J204,'MDS firmware upgrade'!A:F,6,0)</f>
        <v>5.2(8d)</v>
      </c>
      <c r="R204" s="243"/>
      <c r="S204" s="219">
        <v>43496</v>
      </c>
      <c r="T204" s="216" t="s">
        <v>968</v>
      </c>
      <c r="U204" s="243" t="s">
        <v>779</v>
      </c>
      <c r="V204" s="243" t="s">
        <v>41</v>
      </c>
      <c r="W204" s="243" t="s">
        <v>1078</v>
      </c>
      <c r="X204" s="243" t="s">
        <v>1101</v>
      </c>
      <c r="Y204" s="243" t="s">
        <v>1090</v>
      </c>
      <c r="Z204" s="282" t="s">
        <v>1104</v>
      </c>
      <c r="AA204" s="243" t="s">
        <v>41</v>
      </c>
      <c r="AB204" s="283" t="s">
        <v>427</v>
      </c>
      <c r="AC204" s="283" t="s">
        <v>44</v>
      </c>
      <c r="AD204" s="283" t="s">
        <v>44</v>
      </c>
      <c r="AE204" s="283" t="s">
        <v>44</v>
      </c>
      <c r="AF204" s="283" t="s">
        <v>44</v>
      </c>
      <c r="AG204" s="283" t="s">
        <v>44</v>
      </c>
      <c r="AH204" s="283" t="s">
        <v>44</v>
      </c>
      <c r="AI204" s="283" t="s">
        <v>44</v>
      </c>
      <c r="AJ204" s="283" t="s">
        <v>44</v>
      </c>
      <c r="AK204" s="283" t="s">
        <v>44</v>
      </c>
      <c r="AL204" s="283" t="s">
        <v>44</v>
      </c>
      <c r="AM204" s="283" t="s">
        <v>44</v>
      </c>
      <c r="AN204" s="243" t="s">
        <v>44</v>
      </c>
      <c r="AO204" s="243" t="s">
        <v>44</v>
      </c>
      <c r="AP204" s="284">
        <v>8</v>
      </c>
      <c r="AQ204" s="285"/>
      <c r="AR204" s="284">
        <v>1</v>
      </c>
      <c r="AS204" s="285"/>
      <c r="AT204" s="285"/>
      <c r="AU204" s="285"/>
      <c r="AV204" s="221" t="s">
        <v>45</v>
      </c>
      <c r="AW204" s="221" t="s">
        <v>46</v>
      </c>
      <c r="AX204" s="221" t="s">
        <v>45</v>
      </c>
      <c r="AY204" s="216" t="s">
        <v>44</v>
      </c>
      <c r="AZ204" s="226" t="s">
        <v>1984</v>
      </c>
      <c r="BA204" s="227"/>
      <c r="BB204" s="227"/>
      <c r="BC204" s="218" t="str">
        <f>VLOOKUP(J204,ESRS!A:E,1,0)</f>
        <v>FOX1717GCNG</v>
      </c>
      <c r="BD204" s="218" t="s">
        <v>45</v>
      </c>
    </row>
    <row r="205" spans="1:56">
      <c r="A205" s="214" t="s">
        <v>785</v>
      </c>
      <c r="B205" s="277" t="s">
        <v>139</v>
      </c>
      <c r="C205" s="243" t="s">
        <v>779</v>
      </c>
      <c r="D205" s="277" t="s">
        <v>779</v>
      </c>
      <c r="E205" s="243" t="s">
        <v>1686</v>
      </c>
      <c r="F205" s="243" t="s">
        <v>49</v>
      </c>
      <c r="G205" s="243" t="s">
        <v>50</v>
      </c>
      <c r="H205" s="279" t="s">
        <v>1688</v>
      </c>
      <c r="I205" s="280" t="s">
        <v>784</v>
      </c>
      <c r="J205" s="281" t="s">
        <v>785</v>
      </c>
      <c r="K205" s="277" t="s">
        <v>782</v>
      </c>
      <c r="L205" s="159" t="s">
        <v>786</v>
      </c>
      <c r="M205" s="250">
        <v>41553.5</v>
      </c>
      <c r="N205" s="250">
        <v>43013</v>
      </c>
      <c r="O205" s="250">
        <v>41553.5</v>
      </c>
      <c r="P205" s="243" t="str">
        <f>VLOOKUP(J205,'MDS firmware upgrade'!A:F,5,0)</f>
        <v>5.2(8c)</v>
      </c>
      <c r="Q205" s="243" t="str">
        <f>VLOOKUP(J205,'MDS firmware upgrade'!A:F,6,0)</f>
        <v>5.2(8d)</v>
      </c>
      <c r="R205" s="243"/>
      <c r="S205" s="219">
        <v>43496</v>
      </c>
      <c r="T205" s="216" t="s">
        <v>968</v>
      </c>
      <c r="U205" s="243" t="s">
        <v>779</v>
      </c>
      <c r="V205" s="243" t="s">
        <v>41</v>
      </c>
      <c r="W205" s="243" t="s">
        <v>1078</v>
      </c>
      <c r="X205" s="243" t="s">
        <v>1101</v>
      </c>
      <c r="Y205" s="243" t="s">
        <v>1090</v>
      </c>
      <c r="Z205" s="282" t="s">
        <v>1104</v>
      </c>
      <c r="AA205" s="243" t="s">
        <v>41</v>
      </c>
      <c r="AB205" s="283" t="s">
        <v>427</v>
      </c>
      <c r="AC205" s="283" t="s">
        <v>44</v>
      </c>
      <c r="AD205" s="283" t="s">
        <v>44</v>
      </c>
      <c r="AE205" s="283" t="s">
        <v>44</v>
      </c>
      <c r="AF205" s="283" t="s">
        <v>44</v>
      </c>
      <c r="AG205" s="283" t="s">
        <v>44</v>
      </c>
      <c r="AH205" s="283" t="s">
        <v>44</v>
      </c>
      <c r="AI205" s="283" t="s">
        <v>44</v>
      </c>
      <c r="AJ205" s="283" t="s">
        <v>44</v>
      </c>
      <c r="AK205" s="283" t="s">
        <v>44</v>
      </c>
      <c r="AL205" s="283" t="s">
        <v>44</v>
      </c>
      <c r="AM205" s="283" t="s">
        <v>44</v>
      </c>
      <c r="AN205" s="243" t="s">
        <v>44</v>
      </c>
      <c r="AO205" s="243" t="s">
        <v>44</v>
      </c>
      <c r="AP205" s="284">
        <v>8</v>
      </c>
      <c r="AQ205" s="285"/>
      <c r="AR205" s="284">
        <v>1</v>
      </c>
      <c r="AS205" s="285"/>
      <c r="AT205" s="285"/>
      <c r="AU205" s="285"/>
      <c r="AV205" s="221" t="s">
        <v>45</v>
      </c>
      <c r="AW205" s="221" t="s">
        <v>46</v>
      </c>
      <c r="AX205" s="221" t="s">
        <v>45</v>
      </c>
      <c r="AY205" s="216" t="s">
        <v>44</v>
      </c>
      <c r="AZ205" s="226" t="s">
        <v>1984</v>
      </c>
      <c r="BA205" s="227"/>
      <c r="BB205" s="227"/>
      <c r="BC205" s="218" t="str">
        <f>VLOOKUP(J205,ESRS!A:E,1,0)</f>
        <v>FOX1717GCN4</v>
      </c>
      <c r="BD205" s="218" t="s">
        <v>45</v>
      </c>
    </row>
    <row r="206" spans="1:56">
      <c r="A206" s="214" t="s">
        <v>789</v>
      </c>
      <c r="B206" s="277" t="s">
        <v>299</v>
      </c>
      <c r="C206" s="243" t="s">
        <v>787</v>
      </c>
      <c r="D206" s="277" t="s">
        <v>787</v>
      </c>
      <c r="E206" s="243" t="s">
        <v>1686</v>
      </c>
      <c r="F206" s="243" t="s">
        <v>49</v>
      </c>
      <c r="G206" s="243" t="s">
        <v>50</v>
      </c>
      <c r="H206" s="279" t="s">
        <v>1688</v>
      </c>
      <c r="I206" s="280" t="s">
        <v>788</v>
      </c>
      <c r="J206" s="281" t="s">
        <v>1340</v>
      </c>
      <c r="K206" s="277" t="s">
        <v>790</v>
      </c>
      <c r="L206" s="159" t="s">
        <v>791</v>
      </c>
      <c r="M206" s="250">
        <v>40618</v>
      </c>
      <c r="N206" s="250">
        <v>42078</v>
      </c>
      <c r="O206" s="250">
        <v>42078</v>
      </c>
      <c r="P206" s="243" t="e">
        <f>VLOOKUP(J206,'MDS firmware upgrade'!A:F,5,0)</f>
        <v>#N/A</v>
      </c>
      <c r="Q206" s="243" t="e">
        <f>VLOOKUP(J206,'MDS firmware upgrade'!A:F,6,0)</f>
        <v>#N/A</v>
      </c>
      <c r="R206" s="243"/>
      <c r="S206" s="219">
        <v>43496</v>
      </c>
      <c r="T206" s="216" t="s">
        <v>968</v>
      </c>
      <c r="U206" s="243" t="s">
        <v>787</v>
      </c>
      <c r="V206" s="243" t="s">
        <v>41</v>
      </c>
      <c r="W206" s="243" t="s">
        <v>1078</v>
      </c>
      <c r="X206" s="243" t="s">
        <v>1101</v>
      </c>
      <c r="Y206" s="243" t="s">
        <v>1090</v>
      </c>
      <c r="Z206" s="282" t="s">
        <v>1104</v>
      </c>
      <c r="AA206" s="243" t="s">
        <v>41</v>
      </c>
      <c r="AB206" s="283" t="s">
        <v>427</v>
      </c>
      <c r="AC206" s="283" t="s">
        <v>44</v>
      </c>
      <c r="AD206" s="283" t="s">
        <v>44</v>
      </c>
      <c r="AE206" s="283" t="s">
        <v>44</v>
      </c>
      <c r="AF206" s="283" t="s">
        <v>44</v>
      </c>
      <c r="AG206" s="283" t="s">
        <v>44</v>
      </c>
      <c r="AH206" s="283" t="s">
        <v>44</v>
      </c>
      <c r="AI206" s="283" t="s">
        <v>44</v>
      </c>
      <c r="AJ206" s="283" t="s">
        <v>44</v>
      </c>
      <c r="AK206" s="283" t="s">
        <v>44</v>
      </c>
      <c r="AL206" s="283" t="s">
        <v>44</v>
      </c>
      <c r="AM206" s="283" t="s">
        <v>44</v>
      </c>
      <c r="AN206" s="243" t="s">
        <v>44</v>
      </c>
      <c r="AO206" s="243" t="s">
        <v>44</v>
      </c>
      <c r="AP206" s="284">
        <v>24</v>
      </c>
      <c r="AQ206" s="285"/>
      <c r="AR206" s="284">
        <v>1</v>
      </c>
      <c r="AS206" s="285"/>
      <c r="AT206" s="285"/>
      <c r="AU206" s="285"/>
      <c r="AV206" s="221" t="s">
        <v>45</v>
      </c>
      <c r="AW206" s="221" t="s">
        <v>46</v>
      </c>
      <c r="AX206" s="221" t="s">
        <v>45</v>
      </c>
      <c r="AY206" s="216" t="s">
        <v>44</v>
      </c>
      <c r="AZ206" s="226" t="s">
        <v>1984</v>
      </c>
      <c r="BA206" s="227"/>
      <c r="BB206" s="227"/>
      <c r="BC206" s="218" t="str">
        <f>VLOOKUP(J206,ESRS!A:E,1,0)</f>
        <v>JAF1449V42Z</v>
      </c>
      <c r="BD206" s="218" t="s">
        <v>45</v>
      </c>
    </row>
    <row r="207" spans="1:56">
      <c r="A207" s="214" t="s">
        <v>793</v>
      </c>
      <c r="B207" s="277" t="s">
        <v>299</v>
      </c>
      <c r="C207" s="243" t="s">
        <v>787</v>
      </c>
      <c r="D207" s="277" t="s">
        <v>787</v>
      </c>
      <c r="E207" s="243" t="s">
        <v>1686</v>
      </c>
      <c r="F207" s="243" t="s">
        <v>49</v>
      </c>
      <c r="G207" s="243" t="s">
        <v>50</v>
      </c>
      <c r="H207" s="279" t="s">
        <v>1688</v>
      </c>
      <c r="I207" s="280" t="s">
        <v>792</v>
      </c>
      <c r="J207" s="281" t="s">
        <v>1341</v>
      </c>
      <c r="K207" s="277" t="s">
        <v>790</v>
      </c>
      <c r="L207" s="159" t="s">
        <v>794</v>
      </c>
      <c r="M207" s="250">
        <v>40618</v>
      </c>
      <c r="N207" s="250">
        <v>42078</v>
      </c>
      <c r="O207" s="250">
        <v>42078</v>
      </c>
      <c r="P207" s="243" t="e">
        <f>VLOOKUP(J207,'MDS firmware upgrade'!A:F,5,0)</f>
        <v>#N/A</v>
      </c>
      <c r="Q207" s="243" t="e">
        <f>VLOOKUP(J207,'MDS firmware upgrade'!A:F,6,0)</f>
        <v>#N/A</v>
      </c>
      <c r="R207" s="243"/>
      <c r="S207" s="219">
        <v>43496</v>
      </c>
      <c r="T207" s="216" t="s">
        <v>968</v>
      </c>
      <c r="U207" s="243" t="s">
        <v>787</v>
      </c>
      <c r="V207" s="243" t="s">
        <v>41</v>
      </c>
      <c r="W207" s="243" t="s">
        <v>1078</v>
      </c>
      <c r="X207" s="243" t="s">
        <v>1101</v>
      </c>
      <c r="Y207" s="243" t="s">
        <v>1090</v>
      </c>
      <c r="Z207" s="282" t="s">
        <v>1104</v>
      </c>
      <c r="AA207" s="243" t="s">
        <v>41</v>
      </c>
      <c r="AB207" s="283" t="s">
        <v>427</v>
      </c>
      <c r="AC207" s="283" t="s">
        <v>44</v>
      </c>
      <c r="AD207" s="283" t="s">
        <v>44</v>
      </c>
      <c r="AE207" s="283" t="s">
        <v>44</v>
      </c>
      <c r="AF207" s="283" t="s">
        <v>44</v>
      </c>
      <c r="AG207" s="283" t="s">
        <v>44</v>
      </c>
      <c r="AH207" s="283" t="s">
        <v>44</v>
      </c>
      <c r="AI207" s="283" t="s">
        <v>44</v>
      </c>
      <c r="AJ207" s="283" t="s">
        <v>44</v>
      </c>
      <c r="AK207" s="283" t="s">
        <v>44</v>
      </c>
      <c r="AL207" s="283" t="s">
        <v>44</v>
      </c>
      <c r="AM207" s="283" t="s">
        <v>44</v>
      </c>
      <c r="AN207" s="243" t="s">
        <v>44</v>
      </c>
      <c r="AO207" s="243" t="s">
        <v>44</v>
      </c>
      <c r="AP207" s="284">
        <v>24</v>
      </c>
      <c r="AQ207" s="285"/>
      <c r="AR207" s="284">
        <v>1</v>
      </c>
      <c r="AS207" s="285"/>
      <c r="AT207" s="285"/>
      <c r="AU207" s="285"/>
      <c r="AV207" s="221" t="s">
        <v>45</v>
      </c>
      <c r="AW207" s="221" t="s">
        <v>46</v>
      </c>
      <c r="AX207" s="221" t="s">
        <v>45</v>
      </c>
      <c r="AY207" s="216" t="s">
        <v>44</v>
      </c>
      <c r="AZ207" s="226" t="s">
        <v>1984</v>
      </c>
      <c r="BA207" s="227"/>
      <c r="BB207" s="227"/>
      <c r="BC207" s="218" t="str">
        <f>VLOOKUP(J207,ESRS!A:E,1,0)</f>
        <v>JAF1449V895</v>
      </c>
      <c r="BD207" s="218" t="s">
        <v>45</v>
      </c>
    </row>
    <row r="208" spans="1:56">
      <c r="A208" s="214" t="s">
        <v>796</v>
      </c>
      <c r="B208" s="277" t="s">
        <v>299</v>
      </c>
      <c r="C208" s="243" t="s">
        <v>300</v>
      </c>
      <c r="D208" s="277" t="s">
        <v>300</v>
      </c>
      <c r="E208" s="243" t="s">
        <v>1686</v>
      </c>
      <c r="F208" s="243" t="s">
        <v>49</v>
      </c>
      <c r="G208" s="243" t="s">
        <v>50</v>
      </c>
      <c r="H208" s="279" t="s">
        <v>1688</v>
      </c>
      <c r="I208" s="280" t="s">
        <v>795</v>
      </c>
      <c r="J208" s="281" t="s">
        <v>1339</v>
      </c>
      <c r="K208" s="277" t="s">
        <v>797</v>
      </c>
      <c r="L208" s="159" t="s">
        <v>798</v>
      </c>
      <c r="M208" s="250">
        <v>40618</v>
      </c>
      <c r="N208" s="250">
        <v>42078</v>
      </c>
      <c r="O208" s="250">
        <v>42078</v>
      </c>
      <c r="P208" s="243" t="e">
        <f>VLOOKUP(J208,'MDS firmware upgrade'!A:F,5,0)</f>
        <v>#N/A</v>
      </c>
      <c r="Q208" s="243" t="e">
        <f>VLOOKUP(J208,'MDS firmware upgrade'!A:F,6,0)</f>
        <v>#N/A</v>
      </c>
      <c r="R208" s="243"/>
      <c r="S208" s="219">
        <v>43496</v>
      </c>
      <c r="T208" s="216" t="s">
        <v>968</v>
      </c>
      <c r="U208" s="243" t="s">
        <v>300</v>
      </c>
      <c r="V208" s="243" t="s">
        <v>41</v>
      </c>
      <c r="W208" s="243" t="s">
        <v>1078</v>
      </c>
      <c r="X208" s="243" t="s">
        <v>1101</v>
      </c>
      <c r="Y208" s="243" t="s">
        <v>1090</v>
      </c>
      <c r="Z208" s="282" t="s">
        <v>1104</v>
      </c>
      <c r="AA208" s="243" t="s">
        <v>41</v>
      </c>
      <c r="AB208" s="283" t="s">
        <v>427</v>
      </c>
      <c r="AC208" s="283" t="s">
        <v>44</v>
      </c>
      <c r="AD208" s="283" t="s">
        <v>44</v>
      </c>
      <c r="AE208" s="283" t="s">
        <v>44</v>
      </c>
      <c r="AF208" s="283" t="s">
        <v>44</v>
      </c>
      <c r="AG208" s="283" t="s">
        <v>44</v>
      </c>
      <c r="AH208" s="283" t="s">
        <v>44</v>
      </c>
      <c r="AI208" s="283" t="s">
        <v>44</v>
      </c>
      <c r="AJ208" s="283" t="s">
        <v>44</v>
      </c>
      <c r="AK208" s="283" t="s">
        <v>44</v>
      </c>
      <c r="AL208" s="283" t="s">
        <v>44</v>
      </c>
      <c r="AM208" s="283" t="s">
        <v>44</v>
      </c>
      <c r="AN208" s="243" t="s">
        <v>44</v>
      </c>
      <c r="AO208" s="243" t="s">
        <v>44</v>
      </c>
      <c r="AP208" s="284">
        <v>24</v>
      </c>
      <c r="AQ208" s="285"/>
      <c r="AR208" s="284">
        <v>1</v>
      </c>
      <c r="AS208" s="285"/>
      <c r="AT208" s="285"/>
      <c r="AU208" s="285"/>
      <c r="AV208" s="221" t="s">
        <v>45</v>
      </c>
      <c r="AW208" s="221" t="s">
        <v>46</v>
      </c>
      <c r="AX208" s="221" t="s">
        <v>45</v>
      </c>
      <c r="AY208" s="216" t="s">
        <v>44</v>
      </c>
      <c r="AZ208" s="226" t="s">
        <v>1984</v>
      </c>
      <c r="BA208" s="227"/>
      <c r="BB208" s="227"/>
      <c r="BC208" s="218" t="str">
        <f>VLOOKUP(J208,ESRS!A:E,1,0)</f>
        <v>JAF1449V989</v>
      </c>
      <c r="BD208" s="218" t="s">
        <v>45</v>
      </c>
    </row>
    <row r="209" spans="1:56">
      <c r="A209" s="214" t="s">
        <v>800</v>
      </c>
      <c r="B209" s="277" t="s">
        <v>299</v>
      </c>
      <c r="C209" s="243" t="s">
        <v>300</v>
      </c>
      <c r="D209" s="277" t="s">
        <v>300</v>
      </c>
      <c r="E209" s="243" t="s">
        <v>1686</v>
      </c>
      <c r="F209" s="243" t="s">
        <v>49</v>
      </c>
      <c r="G209" s="243" t="s">
        <v>50</v>
      </c>
      <c r="H209" s="279" t="s">
        <v>1688</v>
      </c>
      <c r="I209" s="280" t="s">
        <v>799</v>
      </c>
      <c r="J209" s="281" t="s">
        <v>1336</v>
      </c>
      <c r="K209" s="277" t="s">
        <v>797</v>
      </c>
      <c r="L209" s="159" t="s">
        <v>801</v>
      </c>
      <c r="M209" s="250">
        <v>40618</v>
      </c>
      <c r="N209" s="250">
        <v>42078</v>
      </c>
      <c r="O209" s="250">
        <v>42078</v>
      </c>
      <c r="P209" s="243" t="e">
        <f>VLOOKUP(J209,'MDS firmware upgrade'!A:F,5,0)</f>
        <v>#N/A</v>
      </c>
      <c r="Q209" s="243" t="e">
        <f>VLOOKUP(J209,'MDS firmware upgrade'!A:F,6,0)</f>
        <v>#N/A</v>
      </c>
      <c r="R209" s="243"/>
      <c r="S209" s="219">
        <v>43496</v>
      </c>
      <c r="T209" s="216" t="s">
        <v>968</v>
      </c>
      <c r="U209" s="243" t="s">
        <v>300</v>
      </c>
      <c r="V209" s="243" t="s">
        <v>41</v>
      </c>
      <c r="W209" s="243" t="s">
        <v>1078</v>
      </c>
      <c r="X209" s="243" t="s">
        <v>1101</v>
      </c>
      <c r="Y209" s="243" t="s">
        <v>1090</v>
      </c>
      <c r="Z209" s="282" t="s">
        <v>1104</v>
      </c>
      <c r="AA209" s="243" t="s">
        <v>41</v>
      </c>
      <c r="AB209" s="283" t="s">
        <v>427</v>
      </c>
      <c r="AC209" s="283" t="s">
        <v>44</v>
      </c>
      <c r="AD209" s="283" t="s">
        <v>44</v>
      </c>
      <c r="AE209" s="283" t="s">
        <v>44</v>
      </c>
      <c r="AF209" s="283" t="s">
        <v>44</v>
      </c>
      <c r="AG209" s="283" t="s">
        <v>44</v>
      </c>
      <c r="AH209" s="283" t="s">
        <v>44</v>
      </c>
      <c r="AI209" s="283" t="s">
        <v>44</v>
      </c>
      <c r="AJ209" s="283" t="s">
        <v>44</v>
      </c>
      <c r="AK209" s="283" t="s">
        <v>44</v>
      </c>
      <c r="AL209" s="283" t="s">
        <v>44</v>
      </c>
      <c r="AM209" s="283" t="s">
        <v>44</v>
      </c>
      <c r="AN209" s="243" t="s">
        <v>44</v>
      </c>
      <c r="AO209" s="243" t="s">
        <v>44</v>
      </c>
      <c r="AP209" s="284">
        <v>24</v>
      </c>
      <c r="AQ209" s="285"/>
      <c r="AR209" s="284">
        <v>1</v>
      </c>
      <c r="AS209" s="285"/>
      <c r="AT209" s="285"/>
      <c r="AU209" s="285"/>
      <c r="AV209" s="221" t="s">
        <v>45</v>
      </c>
      <c r="AW209" s="221" t="s">
        <v>46</v>
      </c>
      <c r="AX209" s="221" t="s">
        <v>45</v>
      </c>
      <c r="AY209" s="216" t="s">
        <v>44</v>
      </c>
      <c r="AZ209" s="226" t="s">
        <v>1984</v>
      </c>
      <c r="BA209" s="227"/>
      <c r="BB209" s="227"/>
      <c r="BC209" s="218" t="str">
        <f>VLOOKUP(J209,ESRS!A:E,1,0)</f>
        <v>JAF1449V462</v>
      </c>
      <c r="BD209" s="218" t="s">
        <v>45</v>
      </c>
    </row>
    <row r="210" spans="1:56">
      <c r="A210" s="214" t="s">
        <v>803</v>
      </c>
      <c r="B210" s="277" t="s">
        <v>134</v>
      </c>
      <c r="C210" s="243" t="s">
        <v>135</v>
      </c>
      <c r="D210" s="277" t="s">
        <v>360</v>
      </c>
      <c r="E210" s="243" t="s">
        <v>1686</v>
      </c>
      <c r="F210" s="243" t="s">
        <v>49</v>
      </c>
      <c r="G210" s="243" t="s">
        <v>50</v>
      </c>
      <c r="H210" s="279" t="s">
        <v>1688</v>
      </c>
      <c r="I210" s="280" t="s">
        <v>802</v>
      </c>
      <c r="J210" s="281" t="s">
        <v>1382</v>
      </c>
      <c r="K210" s="277" t="s">
        <v>804</v>
      </c>
      <c r="L210" s="159" t="s">
        <v>805</v>
      </c>
      <c r="M210" s="250">
        <v>40780.458333333336</v>
      </c>
      <c r="N210" s="250">
        <v>42240</v>
      </c>
      <c r="O210" s="250">
        <v>40780.458333333336</v>
      </c>
      <c r="P210" s="243" t="e">
        <f>VLOOKUP(J210,'MDS firmware upgrade'!A:F,5,0)</f>
        <v>#N/A</v>
      </c>
      <c r="Q210" s="243" t="e">
        <f>VLOOKUP(J210,'MDS firmware upgrade'!A:F,6,0)</f>
        <v>#N/A</v>
      </c>
      <c r="R210" s="243"/>
      <c r="S210" s="219">
        <v>43496</v>
      </c>
      <c r="T210" s="216" t="s">
        <v>968</v>
      </c>
      <c r="U210" s="243" t="s">
        <v>360</v>
      </c>
      <c r="V210" s="243" t="s">
        <v>41</v>
      </c>
      <c r="W210" s="243" t="s">
        <v>1078</v>
      </c>
      <c r="X210" s="243" t="s">
        <v>1101</v>
      </c>
      <c r="Y210" s="243" t="s">
        <v>1090</v>
      </c>
      <c r="Z210" s="282" t="s">
        <v>1104</v>
      </c>
      <c r="AA210" s="243" t="s">
        <v>41</v>
      </c>
      <c r="AB210" s="283" t="s">
        <v>427</v>
      </c>
      <c r="AC210" s="283" t="s">
        <v>44</v>
      </c>
      <c r="AD210" s="283" t="s">
        <v>44</v>
      </c>
      <c r="AE210" s="283" t="s">
        <v>44</v>
      </c>
      <c r="AF210" s="283" t="s">
        <v>44</v>
      </c>
      <c r="AG210" s="283" t="s">
        <v>44</v>
      </c>
      <c r="AH210" s="283" t="s">
        <v>44</v>
      </c>
      <c r="AI210" s="283" t="s">
        <v>44</v>
      </c>
      <c r="AJ210" s="283" t="s">
        <v>44</v>
      </c>
      <c r="AK210" s="283" t="s">
        <v>44</v>
      </c>
      <c r="AL210" s="283" t="s">
        <v>44</v>
      </c>
      <c r="AM210" s="283" t="s">
        <v>44</v>
      </c>
      <c r="AN210" s="243" t="s">
        <v>44</v>
      </c>
      <c r="AO210" s="243" t="s">
        <v>44</v>
      </c>
      <c r="AP210" s="284">
        <v>24</v>
      </c>
      <c r="AQ210" s="285"/>
      <c r="AR210" s="284">
        <v>1</v>
      </c>
      <c r="AS210" s="285"/>
      <c r="AT210" s="285"/>
      <c r="AU210" s="285"/>
      <c r="AV210" s="221" t="s">
        <v>45</v>
      </c>
      <c r="AW210" s="221" t="s">
        <v>46</v>
      </c>
      <c r="AX210" s="221" t="s">
        <v>45</v>
      </c>
      <c r="AY210" s="216" t="s">
        <v>44</v>
      </c>
      <c r="AZ210" s="226" t="s">
        <v>1984</v>
      </c>
      <c r="BA210" s="227"/>
      <c r="BB210" s="227"/>
      <c r="BC210" s="218" t="str">
        <f>VLOOKUP(J210,ESRS!A:E,1,0)</f>
        <v>JAF15255VZ0</v>
      </c>
      <c r="BD210" s="218" t="s">
        <v>45</v>
      </c>
    </row>
    <row r="211" spans="1:56">
      <c r="A211" s="214" t="s">
        <v>807</v>
      </c>
      <c r="B211" s="277" t="s">
        <v>134</v>
      </c>
      <c r="C211" s="243" t="s">
        <v>135</v>
      </c>
      <c r="D211" s="277" t="s">
        <v>360</v>
      </c>
      <c r="E211" s="243" t="s">
        <v>1686</v>
      </c>
      <c r="F211" s="243" t="s">
        <v>49</v>
      </c>
      <c r="G211" s="243" t="s">
        <v>50</v>
      </c>
      <c r="H211" s="279" t="s">
        <v>1688</v>
      </c>
      <c r="I211" s="280" t="s">
        <v>806</v>
      </c>
      <c r="J211" s="281" t="s">
        <v>1384</v>
      </c>
      <c r="K211" s="277" t="s">
        <v>804</v>
      </c>
      <c r="L211" s="159" t="s">
        <v>808</v>
      </c>
      <c r="M211" s="250">
        <v>40780.458333333336</v>
      </c>
      <c r="N211" s="250">
        <v>42240</v>
      </c>
      <c r="O211" s="250">
        <v>40780.458333333336</v>
      </c>
      <c r="P211" s="243" t="e">
        <f>VLOOKUP(J211,'MDS firmware upgrade'!A:F,5,0)</f>
        <v>#N/A</v>
      </c>
      <c r="Q211" s="243" t="e">
        <f>VLOOKUP(J211,'MDS firmware upgrade'!A:F,6,0)</f>
        <v>#N/A</v>
      </c>
      <c r="R211" s="243"/>
      <c r="S211" s="219">
        <v>43496</v>
      </c>
      <c r="T211" s="216" t="s">
        <v>968</v>
      </c>
      <c r="U211" s="243" t="s">
        <v>360</v>
      </c>
      <c r="V211" s="243" t="s">
        <v>41</v>
      </c>
      <c r="W211" s="243" t="s">
        <v>1078</v>
      </c>
      <c r="X211" s="243" t="s">
        <v>1101</v>
      </c>
      <c r="Y211" s="243" t="s">
        <v>1090</v>
      </c>
      <c r="Z211" s="282" t="s">
        <v>1104</v>
      </c>
      <c r="AA211" s="243" t="s">
        <v>41</v>
      </c>
      <c r="AB211" s="283" t="s">
        <v>427</v>
      </c>
      <c r="AC211" s="283" t="s">
        <v>44</v>
      </c>
      <c r="AD211" s="283" t="s">
        <v>44</v>
      </c>
      <c r="AE211" s="283" t="s">
        <v>44</v>
      </c>
      <c r="AF211" s="283" t="s">
        <v>44</v>
      </c>
      <c r="AG211" s="283" t="s">
        <v>44</v>
      </c>
      <c r="AH211" s="283" t="s">
        <v>44</v>
      </c>
      <c r="AI211" s="283" t="s">
        <v>44</v>
      </c>
      <c r="AJ211" s="283" t="s">
        <v>44</v>
      </c>
      <c r="AK211" s="283" t="s">
        <v>44</v>
      </c>
      <c r="AL211" s="283" t="s">
        <v>44</v>
      </c>
      <c r="AM211" s="283" t="s">
        <v>44</v>
      </c>
      <c r="AN211" s="243" t="s">
        <v>44</v>
      </c>
      <c r="AO211" s="243" t="s">
        <v>44</v>
      </c>
      <c r="AP211" s="284">
        <v>24</v>
      </c>
      <c r="AQ211" s="285"/>
      <c r="AR211" s="284">
        <v>1</v>
      </c>
      <c r="AS211" s="285"/>
      <c r="AT211" s="285"/>
      <c r="AU211" s="285"/>
      <c r="AV211" s="221" t="s">
        <v>45</v>
      </c>
      <c r="AW211" s="221" t="s">
        <v>46</v>
      </c>
      <c r="AX211" s="221" t="s">
        <v>45</v>
      </c>
      <c r="AY211" s="216" t="s">
        <v>44</v>
      </c>
      <c r="AZ211" s="226" t="s">
        <v>1984</v>
      </c>
      <c r="BA211" s="227"/>
      <c r="BB211" s="227"/>
      <c r="BC211" s="218" t="str">
        <f>VLOOKUP(J211,ESRS!A:E,1,0)</f>
        <v>JAF15255VZU</v>
      </c>
      <c r="BD211" s="218" t="s">
        <v>45</v>
      </c>
    </row>
    <row r="212" spans="1:56">
      <c r="A212" s="214" t="s">
        <v>810</v>
      </c>
      <c r="B212" s="277" t="s">
        <v>88</v>
      </c>
      <c r="C212" s="243" t="s">
        <v>88</v>
      </c>
      <c r="D212" s="215" t="s">
        <v>95</v>
      </c>
      <c r="E212" s="243" t="s">
        <v>1686</v>
      </c>
      <c r="F212" s="243" t="s">
        <v>49</v>
      </c>
      <c r="G212" s="243" t="s">
        <v>50</v>
      </c>
      <c r="H212" s="279" t="s">
        <v>1688</v>
      </c>
      <c r="I212" s="280" t="s">
        <v>809</v>
      </c>
      <c r="J212" s="281" t="s">
        <v>810</v>
      </c>
      <c r="K212" s="277" t="s">
        <v>811</v>
      </c>
      <c r="L212" s="159" t="s">
        <v>812</v>
      </c>
      <c r="M212" s="250">
        <v>39520</v>
      </c>
      <c r="N212" s="250">
        <v>41639</v>
      </c>
      <c r="O212" s="250">
        <v>39520</v>
      </c>
      <c r="P212" s="243" t="str">
        <f>VLOOKUP(J212,'MDS firmware upgrade'!A:F,5,0)</f>
        <v>5.2(8c)</v>
      </c>
      <c r="Q212" s="243" t="str">
        <f>VLOOKUP(J212,'MDS firmware upgrade'!A:F,6,0)</f>
        <v>5.2(8d)</v>
      </c>
      <c r="R212" s="243"/>
      <c r="S212" s="219">
        <v>43496</v>
      </c>
      <c r="T212" s="216" t="s">
        <v>968</v>
      </c>
      <c r="U212" s="243" t="s">
        <v>595</v>
      </c>
      <c r="V212" s="243" t="s">
        <v>41</v>
      </c>
      <c r="W212" s="243" t="s">
        <v>1078</v>
      </c>
      <c r="X212" s="243" t="s">
        <v>1101</v>
      </c>
      <c r="Y212" s="243" t="s">
        <v>1090</v>
      </c>
      <c r="Z212" s="282" t="s">
        <v>1104</v>
      </c>
      <c r="AA212" s="243" t="s">
        <v>41</v>
      </c>
      <c r="AB212" s="283" t="s">
        <v>427</v>
      </c>
      <c r="AC212" s="283" t="s">
        <v>44</v>
      </c>
      <c r="AD212" s="283" t="s">
        <v>44</v>
      </c>
      <c r="AE212" s="283" t="s">
        <v>44</v>
      </c>
      <c r="AF212" s="283" t="s">
        <v>44</v>
      </c>
      <c r="AG212" s="283" t="s">
        <v>44</v>
      </c>
      <c r="AH212" s="283" t="s">
        <v>44</v>
      </c>
      <c r="AI212" s="283" t="s">
        <v>44</v>
      </c>
      <c r="AJ212" s="283" t="s">
        <v>44</v>
      </c>
      <c r="AK212" s="283" t="s">
        <v>44</v>
      </c>
      <c r="AL212" s="283" t="s">
        <v>44</v>
      </c>
      <c r="AM212" s="283" t="s">
        <v>44</v>
      </c>
      <c r="AN212" s="243" t="s">
        <v>44</v>
      </c>
      <c r="AO212" s="243" t="s">
        <v>44</v>
      </c>
      <c r="AP212" s="284">
        <v>24</v>
      </c>
      <c r="AQ212" s="285"/>
      <c r="AR212" s="284">
        <v>1</v>
      </c>
      <c r="AS212" s="285"/>
      <c r="AT212" s="285"/>
      <c r="AU212" s="285"/>
      <c r="AV212" s="221" t="s">
        <v>45</v>
      </c>
      <c r="AW212" s="221" t="s">
        <v>46</v>
      </c>
      <c r="AX212" s="221" t="s">
        <v>45</v>
      </c>
      <c r="AY212" s="216" t="s">
        <v>44</v>
      </c>
      <c r="AZ212" s="226" t="s">
        <v>1984</v>
      </c>
      <c r="BA212" s="227"/>
      <c r="BB212" s="227"/>
      <c r="BC212" s="218" t="str">
        <f>VLOOKUP(J212,ESRS!A:E,1,0)</f>
        <v>FOX112013BL</v>
      </c>
      <c r="BD212" s="218" t="s">
        <v>45</v>
      </c>
    </row>
    <row r="213" spans="1:56">
      <c r="A213" s="214" t="s">
        <v>815</v>
      </c>
      <c r="B213" s="277" t="s">
        <v>134</v>
      </c>
      <c r="C213" s="243" t="s">
        <v>135</v>
      </c>
      <c r="D213" s="277" t="s">
        <v>813</v>
      </c>
      <c r="E213" s="243" t="s">
        <v>1686</v>
      </c>
      <c r="F213" s="243" t="s">
        <v>49</v>
      </c>
      <c r="G213" s="243" t="s">
        <v>50</v>
      </c>
      <c r="H213" s="279" t="s">
        <v>1688</v>
      </c>
      <c r="I213" s="280" t="s">
        <v>814</v>
      </c>
      <c r="J213" s="281" t="s">
        <v>815</v>
      </c>
      <c r="K213" s="277" t="s">
        <v>816</v>
      </c>
      <c r="L213" s="159" t="s">
        <v>817</v>
      </c>
      <c r="M213" s="250">
        <v>40361</v>
      </c>
      <c r="N213" s="250">
        <v>41821</v>
      </c>
      <c r="O213" s="250">
        <v>41822</v>
      </c>
      <c r="P213" s="243" t="str">
        <f>VLOOKUP(J213,'MDS firmware upgrade'!A:F,5,0)</f>
        <v>5.2(8c)</v>
      </c>
      <c r="Q213" s="243" t="str">
        <f>VLOOKUP(J213,'MDS firmware upgrade'!A:F,6,0)</f>
        <v>5.2(8d)</v>
      </c>
      <c r="R213" s="243"/>
      <c r="S213" s="219">
        <v>43496</v>
      </c>
      <c r="T213" s="216" t="s">
        <v>968</v>
      </c>
      <c r="U213" s="243" t="s">
        <v>813</v>
      </c>
      <c r="V213" s="243" t="s">
        <v>41</v>
      </c>
      <c r="W213" s="243" t="s">
        <v>1078</v>
      </c>
      <c r="X213" s="243" t="s">
        <v>1101</v>
      </c>
      <c r="Y213" s="243" t="s">
        <v>1090</v>
      </c>
      <c r="Z213" s="282" t="s">
        <v>1104</v>
      </c>
      <c r="AA213" s="243" t="s">
        <v>41</v>
      </c>
      <c r="AB213" s="283" t="s">
        <v>427</v>
      </c>
      <c r="AC213" s="283" t="s">
        <v>44</v>
      </c>
      <c r="AD213" s="283" t="s">
        <v>44</v>
      </c>
      <c r="AE213" s="283" t="s">
        <v>44</v>
      </c>
      <c r="AF213" s="283" t="s">
        <v>44</v>
      </c>
      <c r="AG213" s="283" t="s">
        <v>44</v>
      </c>
      <c r="AH213" s="283" t="s">
        <v>44</v>
      </c>
      <c r="AI213" s="283" t="s">
        <v>44</v>
      </c>
      <c r="AJ213" s="283" t="s">
        <v>44</v>
      </c>
      <c r="AK213" s="283" t="s">
        <v>44</v>
      </c>
      <c r="AL213" s="283" t="s">
        <v>44</v>
      </c>
      <c r="AM213" s="283" t="s">
        <v>44</v>
      </c>
      <c r="AN213" s="243" t="s">
        <v>44</v>
      </c>
      <c r="AO213" s="243" t="s">
        <v>44</v>
      </c>
      <c r="AP213" s="284">
        <v>22</v>
      </c>
      <c r="AQ213" s="285"/>
      <c r="AR213" s="284">
        <v>1</v>
      </c>
      <c r="AS213" s="285"/>
      <c r="AT213" s="285"/>
      <c r="AU213" s="285"/>
      <c r="AV213" s="221" t="s">
        <v>45</v>
      </c>
      <c r="AW213" s="221" t="s">
        <v>46</v>
      </c>
      <c r="AX213" s="221" t="s">
        <v>45</v>
      </c>
      <c r="AY213" s="216" t="s">
        <v>44</v>
      </c>
      <c r="AZ213" s="226" t="s">
        <v>1984</v>
      </c>
      <c r="BA213" s="227"/>
      <c r="BB213" s="227"/>
      <c r="BC213" s="218" t="str">
        <f>VLOOKUP(J213,ESRS!A:E,1,0)</f>
        <v>FOX1349H9RP</v>
      </c>
      <c r="BD213" s="218" t="s">
        <v>45</v>
      </c>
    </row>
    <row r="214" spans="1:56">
      <c r="A214" s="214" t="s">
        <v>819</v>
      </c>
      <c r="B214" s="277" t="s">
        <v>134</v>
      </c>
      <c r="C214" s="243" t="s">
        <v>135</v>
      </c>
      <c r="D214" s="277" t="s">
        <v>813</v>
      </c>
      <c r="E214" s="243" t="s">
        <v>1686</v>
      </c>
      <c r="F214" s="243" t="s">
        <v>49</v>
      </c>
      <c r="G214" s="243" t="s">
        <v>50</v>
      </c>
      <c r="H214" s="279" t="s">
        <v>1688</v>
      </c>
      <c r="I214" s="280" t="s">
        <v>818</v>
      </c>
      <c r="J214" s="281" t="s">
        <v>819</v>
      </c>
      <c r="K214" s="277" t="s">
        <v>816</v>
      </c>
      <c r="L214" s="159" t="s">
        <v>820</v>
      </c>
      <c r="M214" s="250">
        <v>40361</v>
      </c>
      <c r="N214" s="250">
        <v>41821</v>
      </c>
      <c r="O214" s="250">
        <v>41822</v>
      </c>
      <c r="P214" s="243" t="str">
        <f>VLOOKUP(J214,'MDS firmware upgrade'!A:F,5,0)</f>
        <v>5.2(8c)</v>
      </c>
      <c r="Q214" s="243" t="str">
        <f>VLOOKUP(J214,'MDS firmware upgrade'!A:F,6,0)</f>
        <v>5.2(8d)</v>
      </c>
      <c r="R214" s="243"/>
      <c r="S214" s="219">
        <v>43496</v>
      </c>
      <c r="T214" s="216" t="s">
        <v>968</v>
      </c>
      <c r="U214" s="243" t="s">
        <v>813</v>
      </c>
      <c r="V214" s="243" t="s">
        <v>41</v>
      </c>
      <c r="W214" s="243" t="s">
        <v>1078</v>
      </c>
      <c r="X214" s="243" t="s">
        <v>1101</v>
      </c>
      <c r="Y214" s="243" t="s">
        <v>1090</v>
      </c>
      <c r="Z214" s="282" t="s">
        <v>1104</v>
      </c>
      <c r="AA214" s="243" t="s">
        <v>41</v>
      </c>
      <c r="AB214" s="283" t="s">
        <v>427</v>
      </c>
      <c r="AC214" s="283" t="s">
        <v>44</v>
      </c>
      <c r="AD214" s="283" t="s">
        <v>44</v>
      </c>
      <c r="AE214" s="283" t="s">
        <v>44</v>
      </c>
      <c r="AF214" s="283" t="s">
        <v>44</v>
      </c>
      <c r="AG214" s="283" t="s">
        <v>44</v>
      </c>
      <c r="AH214" s="283" t="s">
        <v>44</v>
      </c>
      <c r="AI214" s="283" t="s">
        <v>44</v>
      </c>
      <c r="AJ214" s="283" t="s">
        <v>44</v>
      </c>
      <c r="AK214" s="283" t="s">
        <v>44</v>
      </c>
      <c r="AL214" s="283" t="s">
        <v>44</v>
      </c>
      <c r="AM214" s="283" t="s">
        <v>44</v>
      </c>
      <c r="AN214" s="243" t="s">
        <v>44</v>
      </c>
      <c r="AO214" s="243" t="s">
        <v>44</v>
      </c>
      <c r="AP214" s="284">
        <v>22</v>
      </c>
      <c r="AQ214" s="285"/>
      <c r="AR214" s="284">
        <v>1</v>
      </c>
      <c r="AS214" s="285"/>
      <c r="AT214" s="285"/>
      <c r="AU214" s="285"/>
      <c r="AV214" s="221" t="s">
        <v>45</v>
      </c>
      <c r="AW214" s="221" t="s">
        <v>46</v>
      </c>
      <c r="AX214" s="221" t="s">
        <v>45</v>
      </c>
      <c r="AY214" s="216" t="s">
        <v>44</v>
      </c>
      <c r="AZ214" s="226" t="s">
        <v>1984</v>
      </c>
      <c r="BA214" s="227"/>
      <c r="BB214" s="227"/>
      <c r="BC214" s="218" t="str">
        <f>VLOOKUP(J214,ESRS!A:E,1,0)</f>
        <v>FOX1349H2YR</v>
      </c>
      <c r="BD214" s="218" t="s">
        <v>45</v>
      </c>
    </row>
    <row r="215" spans="1:56">
      <c r="A215" s="214" t="s">
        <v>822</v>
      </c>
      <c r="B215" s="277" t="s">
        <v>134</v>
      </c>
      <c r="C215" s="243" t="s">
        <v>135</v>
      </c>
      <c r="D215" s="277" t="s">
        <v>135</v>
      </c>
      <c r="E215" s="243" t="s">
        <v>1686</v>
      </c>
      <c r="F215" s="243" t="s">
        <v>49</v>
      </c>
      <c r="G215" s="243" t="s">
        <v>50</v>
      </c>
      <c r="H215" s="279" t="s">
        <v>1688</v>
      </c>
      <c r="I215" s="280" t="s">
        <v>821</v>
      </c>
      <c r="J215" s="281" t="s">
        <v>822</v>
      </c>
      <c r="K215" s="277" t="s">
        <v>823</v>
      </c>
      <c r="L215" s="159" t="s">
        <v>824</v>
      </c>
      <c r="M215" s="250">
        <v>40361</v>
      </c>
      <c r="N215" s="250">
        <v>41821</v>
      </c>
      <c r="O215" s="250">
        <v>41822</v>
      </c>
      <c r="P215" s="243" t="str">
        <f>VLOOKUP(J215,'MDS firmware upgrade'!A:F,5,0)</f>
        <v>5.2(8c)</v>
      </c>
      <c r="Q215" s="243" t="str">
        <f>VLOOKUP(J215,'MDS firmware upgrade'!A:F,6,0)</f>
        <v>5.2(8d)</v>
      </c>
      <c r="R215" s="243"/>
      <c r="S215" s="219">
        <v>43496</v>
      </c>
      <c r="T215" s="216" t="s">
        <v>968</v>
      </c>
      <c r="U215" s="243" t="s">
        <v>135</v>
      </c>
      <c r="V215" s="243" t="s">
        <v>41</v>
      </c>
      <c r="W215" s="243" t="s">
        <v>1078</v>
      </c>
      <c r="X215" s="243" t="s">
        <v>1101</v>
      </c>
      <c r="Y215" s="243" t="s">
        <v>1090</v>
      </c>
      <c r="Z215" s="282" t="s">
        <v>1104</v>
      </c>
      <c r="AA215" s="243" t="s">
        <v>41</v>
      </c>
      <c r="AB215" s="283" t="s">
        <v>427</v>
      </c>
      <c r="AC215" s="283" t="s">
        <v>44</v>
      </c>
      <c r="AD215" s="283" t="s">
        <v>44</v>
      </c>
      <c r="AE215" s="283" t="s">
        <v>44</v>
      </c>
      <c r="AF215" s="283" t="s">
        <v>44</v>
      </c>
      <c r="AG215" s="283" t="s">
        <v>44</v>
      </c>
      <c r="AH215" s="283" t="s">
        <v>44</v>
      </c>
      <c r="AI215" s="283" t="s">
        <v>44</v>
      </c>
      <c r="AJ215" s="283" t="s">
        <v>44</v>
      </c>
      <c r="AK215" s="283" t="s">
        <v>44</v>
      </c>
      <c r="AL215" s="283" t="s">
        <v>44</v>
      </c>
      <c r="AM215" s="283" t="s">
        <v>44</v>
      </c>
      <c r="AN215" s="243" t="s">
        <v>44</v>
      </c>
      <c r="AO215" s="243" t="s">
        <v>44</v>
      </c>
      <c r="AP215" s="284">
        <v>22</v>
      </c>
      <c r="AQ215" s="285"/>
      <c r="AR215" s="284">
        <v>1</v>
      </c>
      <c r="AS215" s="285"/>
      <c r="AT215" s="285"/>
      <c r="AU215" s="285"/>
      <c r="AV215" s="221" t="s">
        <v>45</v>
      </c>
      <c r="AW215" s="221" t="s">
        <v>46</v>
      </c>
      <c r="AX215" s="221" t="s">
        <v>45</v>
      </c>
      <c r="AY215" s="216" t="s">
        <v>44</v>
      </c>
      <c r="AZ215" s="226" t="s">
        <v>1984</v>
      </c>
      <c r="BA215" s="227"/>
      <c r="BB215" s="227"/>
      <c r="BC215" s="218" t="str">
        <f>VLOOKUP(J215,ESRS!A:E,1,0)</f>
        <v>FOX1349GLW8</v>
      </c>
      <c r="BD215" s="218" t="s">
        <v>45</v>
      </c>
    </row>
    <row r="216" spans="1:56">
      <c r="A216" s="214" t="s">
        <v>826</v>
      </c>
      <c r="B216" s="277" t="s">
        <v>134</v>
      </c>
      <c r="C216" s="243" t="s">
        <v>135</v>
      </c>
      <c r="D216" s="277" t="s">
        <v>135</v>
      </c>
      <c r="E216" s="243" t="s">
        <v>1686</v>
      </c>
      <c r="F216" s="243" t="s">
        <v>49</v>
      </c>
      <c r="G216" s="243" t="s">
        <v>50</v>
      </c>
      <c r="H216" s="279" t="s">
        <v>1688</v>
      </c>
      <c r="I216" s="280" t="s">
        <v>825</v>
      </c>
      <c r="J216" s="281" t="s">
        <v>826</v>
      </c>
      <c r="K216" s="277" t="s">
        <v>823</v>
      </c>
      <c r="L216" s="159" t="s">
        <v>827</v>
      </c>
      <c r="M216" s="250">
        <v>40361</v>
      </c>
      <c r="N216" s="250">
        <v>41821</v>
      </c>
      <c r="O216" s="250">
        <v>41822</v>
      </c>
      <c r="P216" s="243" t="str">
        <f>VLOOKUP(J216,'MDS firmware upgrade'!A:F,5,0)</f>
        <v>5.2(8c)</v>
      </c>
      <c r="Q216" s="243" t="str">
        <f>VLOOKUP(J216,'MDS firmware upgrade'!A:F,6,0)</f>
        <v>5.2(8d)</v>
      </c>
      <c r="R216" s="243"/>
      <c r="S216" s="219">
        <v>43496</v>
      </c>
      <c r="T216" s="216" t="s">
        <v>968</v>
      </c>
      <c r="U216" s="243" t="s">
        <v>135</v>
      </c>
      <c r="V216" s="243" t="s">
        <v>41</v>
      </c>
      <c r="W216" s="243" t="s">
        <v>1078</v>
      </c>
      <c r="X216" s="243" t="s">
        <v>1101</v>
      </c>
      <c r="Y216" s="243" t="s">
        <v>1090</v>
      </c>
      <c r="Z216" s="282" t="s">
        <v>1104</v>
      </c>
      <c r="AA216" s="243" t="s">
        <v>41</v>
      </c>
      <c r="AB216" s="283" t="s">
        <v>427</v>
      </c>
      <c r="AC216" s="283" t="s">
        <v>44</v>
      </c>
      <c r="AD216" s="283" t="s">
        <v>44</v>
      </c>
      <c r="AE216" s="283" t="s">
        <v>44</v>
      </c>
      <c r="AF216" s="283" t="s">
        <v>44</v>
      </c>
      <c r="AG216" s="283" t="s">
        <v>44</v>
      </c>
      <c r="AH216" s="283" t="s">
        <v>44</v>
      </c>
      <c r="AI216" s="283" t="s">
        <v>44</v>
      </c>
      <c r="AJ216" s="283" t="s">
        <v>44</v>
      </c>
      <c r="AK216" s="283" t="s">
        <v>44</v>
      </c>
      <c r="AL216" s="283" t="s">
        <v>44</v>
      </c>
      <c r="AM216" s="283" t="s">
        <v>44</v>
      </c>
      <c r="AN216" s="243" t="s">
        <v>44</v>
      </c>
      <c r="AO216" s="243" t="s">
        <v>44</v>
      </c>
      <c r="AP216" s="284">
        <v>22</v>
      </c>
      <c r="AQ216" s="285"/>
      <c r="AR216" s="284">
        <v>1</v>
      </c>
      <c r="AS216" s="285"/>
      <c r="AT216" s="285"/>
      <c r="AU216" s="285"/>
      <c r="AV216" s="221" t="s">
        <v>45</v>
      </c>
      <c r="AW216" s="221" t="s">
        <v>46</v>
      </c>
      <c r="AX216" s="221" t="s">
        <v>45</v>
      </c>
      <c r="AY216" s="216" t="s">
        <v>44</v>
      </c>
      <c r="AZ216" s="226" t="s">
        <v>1984</v>
      </c>
      <c r="BA216" s="227"/>
      <c r="BB216" s="227"/>
      <c r="BC216" s="218" t="str">
        <f>VLOOKUP(J216,ESRS!A:E,1,0)</f>
        <v>FOX1349H2ZG</v>
      </c>
      <c r="BD216" s="218" t="s">
        <v>45</v>
      </c>
    </row>
    <row r="217" spans="1:56">
      <c r="A217" s="214" t="s">
        <v>829</v>
      </c>
      <c r="B217" s="277" t="s">
        <v>47</v>
      </c>
      <c r="C217" s="243" t="s">
        <v>47</v>
      </c>
      <c r="D217" s="277" t="s">
        <v>48</v>
      </c>
      <c r="E217" s="243" t="s">
        <v>1686</v>
      </c>
      <c r="F217" s="243" t="s">
        <v>49</v>
      </c>
      <c r="G217" s="243" t="s">
        <v>50</v>
      </c>
      <c r="H217" s="279" t="s">
        <v>1688</v>
      </c>
      <c r="I217" s="280" t="s">
        <v>828</v>
      </c>
      <c r="J217" s="281" t="s">
        <v>1322</v>
      </c>
      <c r="K217" s="277" t="s">
        <v>830</v>
      </c>
      <c r="L217" s="159" t="s">
        <v>831</v>
      </c>
      <c r="M217" s="250">
        <v>40237.958333333336</v>
      </c>
      <c r="N217" s="250">
        <v>41697</v>
      </c>
      <c r="O217" s="250">
        <v>40237.958333333336</v>
      </c>
      <c r="P217" s="243" t="e">
        <f>VLOOKUP(J217,'MDS firmware upgrade'!A:F,5,0)</f>
        <v>#N/A</v>
      </c>
      <c r="Q217" s="243" t="e">
        <f>VLOOKUP(J217,'MDS firmware upgrade'!A:F,6,0)</f>
        <v>#N/A</v>
      </c>
      <c r="R217" s="243"/>
      <c r="S217" s="219">
        <v>43496</v>
      </c>
      <c r="T217" s="216" t="s">
        <v>968</v>
      </c>
      <c r="U217" s="243" t="s">
        <v>422</v>
      </c>
      <c r="V217" s="243" t="s">
        <v>41</v>
      </c>
      <c r="W217" s="243" t="s">
        <v>1078</v>
      </c>
      <c r="X217" s="243" t="s">
        <v>1101</v>
      </c>
      <c r="Y217" s="243" t="s">
        <v>1090</v>
      </c>
      <c r="Z217" s="282" t="s">
        <v>1104</v>
      </c>
      <c r="AA217" s="243" t="s">
        <v>41</v>
      </c>
      <c r="AB217" s="283" t="s">
        <v>427</v>
      </c>
      <c r="AC217" s="283" t="s">
        <v>44</v>
      </c>
      <c r="AD217" s="283" t="s">
        <v>44</v>
      </c>
      <c r="AE217" s="283" t="s">
        <v>44</v>
      </c>
      <c r="AF217" s="283" t="s">
        <v>44</v>
      </c>
      <c r="AG217" s="283" t="s">
        <v>44</v>
      </c>
      <c r="AH217" s="283" t="s">
        <v>44</v>
      </c>
      <c r="AI217" s="283" t="s">
        <v>44</v>
      </c>
      <c r="AJ217" s="283" t="s">
        <v>44</v>
      </c>
      <c r="AK217" s="283" t="s">
        <v>44</v>
      </c>
      <c r="AL217" s="283" t="s">
        <v>44</v>
      </c>
      <c r="AM217" s="283" t="s">
        <v>44</v>
      </c>
      <c r="AN217" s="243" t="s">
        <v>44</v>
      </c>
      <c r="AO217" s="243" t="s">
        <v>44</v>
      </c>
      <c r="AP217" s="284">
        <v>16</v>
      </c>
      <c r="AQ217" s="285"/>
      <c r="AR217" s="284">
        <v>1</v>
      </c>
      <c r="AS217" s="285"/>
      <c r="AT217" s="285"/>
      <c r="AU217" s="285"/>
      <c r="AV217" s="221" t="s">
        <v>45</v>
      </c>
      <c r="AW217" s="221" t="s">
        <v>46</v>
      </c>
      <c r="AX217" s="221" t="s">
        <v>45</v>
      </c>
      <c r="AY217" s="216" t="s">
        <v>44</v>
      </c>
      <c r="AZ217" s="226" t="s">
        <v>1984</v>
      </c>
      <c r="BA217" s="227"/>
      <c r="BB217" s="227"/>
      <c r="BC217" s="218" t="str">
        <f>VLOOKUP(J217,ESRS!A:E,1,0)</f>
        <v>JAF1404061Y</v>
      </c>
      <c r="BD217" s="218" t="s">
        <v>45</v>
      </c>
    </row>
    <row r="218" spans="1:56">
      <c r="A218" s="214" t="s">
        <v>833</v>
      </c>
      <c r="B218" s="277" t="s">
        <v>47</v>
      </c>
      <c r="C218" s="243" t="s">
        <v>47</v>
      </c>
      <c r="D218" s="277" t="s">
        <v>48</v>
      </c>
      <c r="E218" s="243" t="s">
        <v>1686</v>
      </c>
      <c r="F218" s="243" t="s">
        <v>49</v>
      </c>
      <c r="G218" s="243" t="s">
        <v>50</v>
      </c>
      <c r="H218" s="279" t="s">
        <v>1688</v>
      </c>
      <c r="I218" s="280" t="s">
        <v>832</v>
      </c>
      <c r="J218" s="281" t="s">
        <v>1323</v>
      </c>
      <c r="K218" s="277" t="s">
        <v>830</v>
      </c>
      <c r="L218" s="159" t="s">
        <v>834</v>
      </c>
      <c r="M218" s="250">
        <v>40271.958333333336</v>
      </c>
      <c r="N218" s="250">
        <v>41731</v>
      </c>
      <c r="O218" s="250">
        <v>40271.958333333336</v>
      </c>
      <c r="P218" s="243" t="e">
        <f>VLOOKUP(J218,'MDS firmware upgrade'!A:F,5,0)</f>
        <v>#N/A</v>
      </c>
      <c r="Q218" s="243" t="e">
        <f>VLOOKUP(J218,'MDS firmware upgrade'!A:F,6,0)</f>
        <v>#N/A</v>
      </c>
      <c r="R218" s="243"/>
      <c r="S218" s="219">
        <v>43496</v>
      </c>
      <c r="T218" s="216" t="s">
        <v>968</v>
      </c>
      <c r="U218" s="243" t="s">
        <v>422</v>
      </c>
      <c r="V218" s="243" t="s">
        <v>41</v>
      </c>
      <c r="W218" s="243" t="s">
        <v>1078</v>
      </c>
      <c r="X218" s="243" t="s">
        <v>1101</v>
      </c>
      <c r="Y218" s="243" t="s">
        <v>1090</v>
      </c>
      <c r="Z218" s="282" t="s">
        <v>1104</v>
      </c>
      <c r="AA218" s="243" t="s">
        <v>41</v>
      </c>
      <c r="AB218" s="283" t="s">
        <v>427</v>
      </c>
      <c r="AC218" s="283" t="s">
        <v>44</v>
      </c>
      <c r="AD218" s="283" t="s">
        <v>44</v>
      </c>
      <c r="AE218" s="283" t="s">
        <v>44</v>
      </c>
      <c r="AF218" s="283" t="s">
        <v>44</v>
      </c>
      <c r="AG218" s="283" t="s">
        <v>44</v>
      </c>
      <c r="AH218" s="283" t="s">
        <v>44</v>
      </c>
      <c r="AI218" s="283" t="s">
        <v>44</v>
      </c>
      <c r="AJ218" s="283" t="s">
        <v>44</v>
      </c>
      <c r="AK218" s="283" t="s">
        <v>44</v>
      </c>
      <c r="AL218" s="283" t="s">
        <v>44</v>
      </c>
      <c r="AM218" s="283" t="s">
        <v>44</v>
      </c>
      <c r="AN218" s="243" t="s">
        <v>44</v>
      </c>
      <c r="AO218" s="243" t="s">
        <v>44</v>
      </c>
      <c r="AP218" s="284">
        <v>24</v>
      </c>
      <c r="AQ218" s="285"/>
      <c r="AR218" s="284">
        <v>1</v>
      </c>
      <c r="AS218" s="285"/>
      <c r="AT218" s="285"/>
      <c r="AU218" s="285"/>
      <c r="AV218" s="221" t="s">
        <v>45</v>
      </c>
      <c r="AW218" s="221" t="s">
        <v>46</v>
      </c>
      <c r="AX218" s="221" t="s">
        <v>45</v>
      </c>
      <c r="AY218" s="216" t="s">
        <v>44</v>
      </c>
      <c r="AZ218" s="226" t="s">
        <v>1984</v>
      </c>
      <c r="BA218" s="227"/>
      <c r="BB218" s="227"/>
      <c r="BC218" s="218" t="str">
        <f>VLOOKUP(J218,ESRS!A:E,1,0)</f>
        <v>JAF14091631</v>
      </c>
      <c r="BD218" s="218" t="s">
        <v>45</v>
      </c>
    </row>
    <row r="219" spans="1:56">
      <c r="A219" s="214" t="s">
        <v>836</v>
      </c>
      <c r="B219" s="277" t="s">
        <v>47</v>
      </c>
      <c r="C219" s="243" t="s">
        <v>47</v>
      </c>
      <c r="D219" s="277" t="s">
        <v>48</v>
      </c>
      <c r="E219" s="243" t="s">
        <v>1686</v>
      </c>
      <c r="F219" s="243" t="s">
        <v>49</v>
      </c>
      <c r="G219" s="243" t="s">
        <v>50</v>
      </c>
      <c r="H219" s="279" t="s">
        <v>1688</v>
      </c>
      <c r="I219" s="280" t="s">
        <v>835</v>
      </c>
      <c r="J219" s="281" t="s">
        <v>1324</v>
      </c>
      <c r="K219" s="277" t="s">
        <v>830</v>
      </c>
      <c r="L219" s="159" t="s">
        <v>837</v>
      </c>
      <c r="M219" s="250">
        <v>40273</v>
      </c>
      <c r="N219" s="250">
        <v>41733</v>
      </c>
      <c r="O219" s="250">
        <v>40273</v>
      </c>
      <c r="P219" s="243" t="e">
        <f>VLOOKUP(J219,'MDS firmware upgrade'!A:F,5,0)</f>
        <v>#N/A</v>
      </c>
      <c r="Q219" s="243" t="e">
        <f>VLOOKUP(J219,'MDS firmware upgrade'!A:F,6,0)</f>
        <v>#N/A</v>
      </c>
      <c r="R219" s="243"/>
      <c r="S219" s="219">
        <v>43496</v>
      </c>
      <c r="T219" s="216" t="s">
        <v>968</v>
      </c>
      <c r="U219" s="243" t="s">
        <v>422</v>
      </c>
      <c r="V219" s="243" t="s">
        <v>41</v>
      </c>
      <c r="W219" s="243" t="s">
        <v>1078</v>
      </c>
      <c r="X219" s="243" t="s">
        <v>1101</v>
      </c>
      <c r="Y219" s="243" t="s">
        <v>1090</v>
      </c>
      <c r="Z219" s="282" t="s">
        <v>1104</v>
      </c>
      <c r="AA219" s="243" t="s">
        <v>41</v>
      </c>
      <c r="AB219" s="283" t="s">
        <v>427</v>
      </c>
      <c r="AC219" s="283" t="s">
        <v>44</v>
      </c>
      <c r="AD219" s="283" t="s">
        <v>44</v>
      </c>
      <c r="AE219" s="283" t="s">
        <v>44</v>
      </c>
      <c r="AF219" s="283" t="s">
        <v>44</v>
      </c>
      <c r="AG219" s="283" t="s">
        <v>44</v>
      </c>
      <c r="AH219" s="283" t="s">
        <v>44</v>
      </c>
      <c r="AI219" s="283" t="s">
        <v>44</v>
      </c>
      <c r="AJ219" s="283" t="s">
        <v>44</v>
      </c>
      <c r="AK219" s="283" t="s">
        <v>44</v>
      </c>
      <c r="AL219" s="283" t="s">
        <v>44</v>
      </c>
      <c r="AM219" s="283" t="s">
        <v>44</v>
      </c>
      <c r="AN219" s="243" t="s">
        <v>44</v>
      </c>
      <c r="AO219" s="243" t="s">
        <v>44</v>
      </c>
      <c r="AP219" s="284">
        <v>24</v>
      </c>
      <c r="AQ219" s="285"/>
      <c r="AR219" s="284">
        <v>1</v>
      </c>
      <c r="AS219" s="285"/>
      <c r="AT219" s="285"/>
      <c r="AU219" s="285"/>
      <c r="AV219" s="221" t="s">
        <v>45</v>
      </c>
      <c r="AW219" s="221" t="s">
        <v>46</v>
      </c>
      <c r="AX219" s="221" t="s">
        <v>45</v>
      </c>
      <c r="AY219" s="216" t="s">
        <v>44</v>
      </c>
      <c r="AZ219" s="226" t="s">
        <v>1984</v>
      </c>
      <c r="BA219" s="227"/>
      <c r="BB219" s="227"/>
      <c r="BC219" s="218" t="str">
        <f>VLOOKUP(J219,ESRS!A:E,1,0)</f>
        <v>JAF1409162Z</v>
      </c>
      <c r="BD219" s="218" t="s">
        <v>45</v>
      </c>
    </row>
    <row r="220" spans="1:56">
      <c r="A220" s="214" t="s">
        <v>840</v>
      </c>
      <c r="B220" s="277" t="s">
        <v>88</v>
      </c>
      <c r="C220" s="243" t="s">
        <v>88</v>
      </c>
      <c r="D220" s="277" t="s">
        <v>838</v>
      </c>
      <c r="E220" s="243" t="s">
        <v>1686</v>
      </c>
      <c r="F220" s="243" t="s">
        <v>49</v>
      </c>
      <c r="G220" s="243" t="s">
        <v>50</v>
      </c>
      <c r="H220" s="279" t="s">
        <v>1688</v>
      </c>
      <c r="I220" s="280" t="s">
        <v>839</v>
      </c>
      <c r="J220" s="281" t="s">
        <v>1313</v>
      </c>
      <c r="K220" s="277" t="s">
        <v>841</v>
      </c>
      <c r="L220" s="159" t="s">
        <v>842</v>
      </c>
      <c r="M220" s="250">
        <v>40254.607627314814</v>
      </c>
      <c r="N220" s="250">
        <v>41714</v>
      </c>
      <c r="O220" s="250">
        <v>40254.607627314814</v>
      </c>
      <c r="P220" s="243" t="e">
        <f>VLOOKUP(J220,'MDS firmware upgrade'!A:F,5,0)</f>
        <v>#N/A</v>
      </c>
      <c r="Q220" s="243" t="e">
        <f>VLOOKUP(J220,'MDS firmware upgrade'!A:F,6,0)</f>
        <v>#N/A</v>
      </c>
      <c r="R220" s="243"/>
      <c r="S220" s="219">
        <v>43496</v>
      </c>
      <c r="T220" s="216" t="s">
        <v>968</v>
      </c>
      <c r="U220" s="243" t="s">
        <v>838</v>
      </c>
      <c r="V220" s="243" t="s">
        <v>41</v>
      </c>
      <c r="W220" s="243" t="s">
        <v>1078</v>
      </c>
      <c r="X220" s="243" t="s">
        <v>1101</v>
      </c>
      <c r="Y220" s="243" t="s">
        <v>1090</v>
      </c>
      <c r="Z220" s="282" t="s">
        <v>1104</v>
      </c>
      <c r="AA220" s="243" t="s">
        <v>41</v>
      </c>
      <c r="AB220" s="283" t="s">
        <v>427</v>
      </c>
      <c r="AC220" s="283" t="s">
        <v>44</v>
      </c>
      <c r="AD220" s="283" t="s">
        <v>44</v>
      </c>
      <c r="AE220" s="283" t="s">
        <v>44</v>
      </c>
      <c r="AF220" s="283" t="s">
        <v>44</v>
      </c>
      <c r="AG220" s="283" t="s">
        <v>44</v>
      </c>
      <c r="AH220" s="283" t="s">
        <v>44</v>
      </c>
      <c r="AI220" s="283" t="s">
        <v>44</v>
      </c>
      <c r="AJ220" s="283" t="s">
        <v>44</v>
      </c>
      <c r="AK220" s="283" t="s">
        <v>44</v>
      </c>
      <c r="AL220" s="283" t="s">
        <v>44</v>
      </c>
      <c r="AM220" s="283" t="s">
        <v>44</v>
      </c>
      <c r="AN220" s="243" t="s">
        <v>44</v>
      </c>
      <c r="AO220" s="243" t="s">
        <v>44</v>
      </c>
      <c r="AP220" s="284">
        <v>16</v>
      </c>
      <c r="AQ220" s="285"/>
      <c r="AR220" s="284">
        <v>1</v>
      </c>
      <c r="AS220" s="285"/>
      <c r="AT220" s="285"/>
      <c r="AU220" s="285"/>
      <c r="AV220" s="221" t="s">
        <v>45</v>
      </c>
      <c r="AW220" s="221" t="s">
        <v>46</v>
      </c>
      <c r="AX220" s="221" t="s">
        <v>45</v>
      </c>
      <c r="AY220" s="216" t="s">
        <v>44</v>
      </c>
      <c r="AZ220" s="226" t="s">
        <v>1984</v>
      </c>
      <c r="BA220" s="227"/>
      <c r="BB220" s="227"/>
      <c r="BC220" s="218" t="str">
        <f>VLOOKUP(J220,ESRS!A:E,1,0)</f>
        <v>JAF14060Z0Y</v>
      </c>
      <c r="BD220" s="253" t="s">
        <v>45</v>
      </c>
    </row>
    <row r="221" spans="1:56">
      <c r="A221" s="214" t="s">
        <v>845</v>
      </c>
      <c r="B221" s="277" t="s">
        <v>88</v>
      </c>
      <c r="C221" s="243" t="s">
        <v>88</v>
      </c>
      <c r="D221" s="277" t="s">
        <v>843</v>
      </c>
      <c r="E221" s="243" t="s">
        <v>1686</v>
      </c>
      <c r="F221" s="243" t="s">
        <v>49</v>
      </c>
      <c r="G221" s="243" t="s">
        <v>50</v>
      </c>
      <c r="H221" s="279" t="s">
        <v>1688</v>
      </c>
      <c r="I221" s="280" t="s">
        <v>844</v>
      </c>
      <c r="J221" s="281" t="s">
        <v>1307</v>
      </c>
      <c r="K221" s="277" t="s">
        <v>846</v>
      </c>
      <c r="L221" s="159" t="s">
        <v>847</v>
      </c>
      <c r="M221" s="250">
        <v>39520</v>
      </c>
      <c r="N221" s="250">
        <v>41639</v>
      </c>
      <c r="O221" s="250">
        <v>39520</v>
      </c>
      <c r="P221" s="243" t="e">
        <f>VLOOKUP(J221,'MDS firmware upgrade'!A:F,5,0)</f>
        <v>#N/A</v>
      </c>
      <c r="Q221" s="243" t="e">
        <f>VLOOKUP(J221,'MDS firmware upgrade'!A:F,6,0)</f>
        <v>#N/A</v>
      </c>
      <c r="R221" s="243"/>
      <c r="S221" s="219">
        <v>43496</v>
      </c>
      <c r="T221" s="216" t="s">
        <v>968</v>
      </c>
      <c r="U221" s="243" t="s">
        <v>843</v>
      </c>
      <c r="V221" s="243" t="s">
        <v>41</v>
      </c>
      <c r="W221" s="243" t="s">
        <v>1078</v>
      </c>
      <c r="X221" s="243" t="s">
        <v>1101</v>
      </c>
      <c r="Y221" s="243" t="s">
        <v>1090</v>
      </c>
      <c r="Z221" s="282" t="s">
        <v>1104</v>
      </c>
      <c r="AA221" s="243" t="s">
        <v>41</v>
      </c>
      <c r="AB221" s="283" t="s">
        <v>427</v>
      </c>
      <c r="AC221" s="283" t="s">
        <v>44</v>
      </c>
      <c r="AD221" s="283" t="s">
        <v>44</v>
      </c>
      <c r="AE221" s="283" t="s">
        <v>44</v>
      </c>
      <c r="AF221" s="283" t="s">
        <v>44</v>
      </c>
      <c r="AG221" s="283" t="s">
        <v>44</v>
      </c>
      <c r="AH221" s="283" t="s">
        <v>44</v>
      </c>
      <c r="AI221" s="283" t="s">
        <v>44</v>
      </c>
      <c r="AJ221" s="283" t="s">
        <v>44</v>
      </c>
      <c r="AK221" s="283" t="s">
        <v>44</v>
      </c>
      <c r="AL221" s="283" t="s">
        <v>44</v>
      </c>
      <c r="AM221" s="283" t="s">
        <v>44</v>
      </c>
      <c r="AN221" s="243" t="s">
        <v>44</v>
      </c>
      <c r="AO221" s="243" t="s">
        <v>44</v>
      </c>
      <c r="AP221" s="284">
        <v>24</v>
      </c>
      <c r="AQ221" s="285"/>
      <c r="AR221" s="284">
        <v>1</v>
      </c>
      <c r="AS221" s="285"/>
      <c r="AT221" s="285"/>
      <c r="AU221" s="285"/>
      <c r="AV221" s="221" t="s">
        <v>45</v>
      </c>
      <c r="AW221" s="221" t="s">
        <v>46</v>
      </c>
      <c r="AX221" s="221" t="s">
        <v>45</v>
      </c>
      <c r="AY221" s="216" t="s">
        <v>44</v>
      </c>
      <c r="AZ221" s="226" t="s">
        <v>1984</v>
      </c>
      <c r="BA221" s="227"/>
      <c r="BB221" s="227"/>
      <c r="BC221" s="281" t="s">
        <v>1307</v>
      </c>
      <c r="BD221" s="253" t="s">
        <v>45</v>
      </c>
    </row>
    <row r="222" spans="1:56">
      <c r="A222" s="214" t="s">
        <v>849</v>
      </c>
      <c r="B222" s="277" t="s">
        <v>88</v>
      </c>
      <c r="C222" s="243" t="s">
        <v>88</v>
      </c>
      <c r="D222" s="277" t="s">
        <v>843</v>
      </c>
      <c r="E222" s="243" t="s">
        <v>1686</v>
      </c>
      <c r="F222" s="243" t="s">
        <v>49</v>
      </c>
      <c r="G222" s="243" t="s">
        <v>50</v>
      </c>
      <c r="H222" s="279" t="s">
        <v>1688</v>
      </c>
      <c r="I222" s="286" t="s">
        <v>848</v>
      </c>
      <c r="J222" s="281" t="s">
        <v>1311</v>
      </c>
      <c r="K222" s="277" t="s">
        <v>846</v>
      </c>
      <c r="L222" s="159" t="s">
        <v>850</v>
      </c>
      <c r="M222" s="250">
        <v>40216.939467592594</v>
      </c>
      <c r="N222" s="250">
        <v>41676</v>
      </c>
      <c r="O222" s="250">
        <v>40216.939467592594</v>
      </c>
      <c r="P222" s="243" t="e">
        <f>VLOOKUP(J222,'MDS firmware upgrade'!A:F,5,0)</f>
        <v>#N/A</v>
      </c>
      <c r="Q222" s="243" t="e">
        <f>VLOOKUP(J222,'MDS firmware upgrade'!A:F,6,0)</f>
        <v>#N/A</v>
      </c>
      <c r="R222" s="243"/>
      <c r="S222" s="219">
        <v>43496</v>
      </c>
      <c r="T222" s="216" t="s">
        <v>968</v>
      </c>
      <c r="U222" s="243" t="s">
        <v>843</v>
      </c>
      <c r="V222" s="243" t="s">
        <v>41</v>
      </c>
      <c r="W222" s="243" t="s">
        <v>1078</v>
      </c>
      <c r="X222" s="243" t="s">
        <v>1101</v>
      </c>
      <c r="Y222" s="243" t="s">
        <v>1090</v>
      </c>
      <c r="Z222" s="282" t="s">
        <v>1104</v>
      </c>
      <c r="AA222" s="243" t="s">
        <v>41</v>
      </c>
      <c r="AB222" s="283" t="s">
        <v>427</v>
      </c>
      <c r="AC222" s="283" t="s">
        <v>44</v>
      </c>
      <c r="AD222" s="283" t="s">
        <v>44</v>
      </c>
      <c r="AE222" s="283" t="s">
        <v>44</v>
      </c>
      <c r="AF222" s="283" t="s">
        <v>44</v>
      </c>
      <c r="AG222" s="283" t="s">
        <v>44</v>
      </c>
      <c r="AH222" s="283" t="s">
        <v>44</v>
      </c>
      <c r="AI222" s="283" t="s">
        <v>44</v>
      </c>
      <c r="AJ222" s="283" t="s">
        <v>44</v>
      </c>
      <c r="AK222" s="283" t="s">
        <v>44</v>
      </c>
      <c r="AL222" s="283" t="s">
        <v>44</v>
      </c>
      <c r="AM222" s="283" t="s">
        <v>44</v>
      </c>
      <c r="AN222" s="243" t="s">
        <v>44</v>
      </c>
      <c r="AO222" s="243" t="s">
        <v>44</v>
      </c>
      <c r="AP222" s="284">
        <v>24</v>
      </c>
      <c r="AQ222" s="285"/>
      <c r="AR222" s="284">
        <v>1</v>
      </c>
      <c r="AS222" s="285"/>
      <c r="AT222" s="285"/>
      <c r="AU222" s="285"/>
      <c r="AV222" s="221" t="s">
        <v>45</v>
      </c>
      <c r="AW222" s="221" t="s">
        <v>46</v>
      </c>
      <c r="AX222" s="221" t="s">
        <v>45</v>
      </c>
      <c r="AY222" s="216" t="s">
        <v>44</v>
      </c>
      <c r="AZ222" s="226" t="s">
        <v>1984</v>
      </c>
      <c r="BA222" s="227"/>
      <c r="BB222" s="227"/>
      <c r="BC222" s="218" t="str">
        <f>VLOOKUP(J222,ESRS!A:E,1,0)</f>
        <v>JAF13512XXV</v>
      </c>
      <c r="BD222" s="253" t="s">
        <v>45</v>
      </c>
    </row>
    <row r="223" spans="1:56">
      <c r="A223" s="214" t="s">
        <v>852</v>
      </c>
      <c r="B223" s="277" t="s">
        <v>88</v>
      </c>
      <c r="C223" s="243" t="s">
        <v>88</v>
      </c>
      <c r="D223" s="277" t="s">
        <v>843</v>
      </c>
      <c r="E223" s="243" t="s">
        <v>1686</v>
      </c>
      <c r="F223" s="243" t="s">
        <v>49</v>
      </c>
      <c r="G223" s="243" t="s">
        <v>50</v>
      </c>
      <c r="H223" s="279" t="s">
        <v>1688</v>
      </c>
      <c r="I223" s="280" t="s">
        <v>851</v>
      </c>
      <c r="J223" s="336" t="s">
        <v>1310</v>
      </c>
      <c r="K223" s="277" t="s">
        <v>846</v>
      </c>
      <c r="L223" s="159" t="s">
        <v>853</v>
      </c>
      <c r="M223" s="250">
        <v>40216.941828703704</v>
      </c>
      <c r="N223" s="250">
        <v>41676</v>
      </c>
      <c r="O223" s="250">
        <v>40216.941828703704</v>
      </c>
      <c r="P223" s="243" t="e">
        <f>VLOOKUP(J223,'MDS firmware upgrade'!A:F,5,0)</f>
        <v>#N/A</v>
      </c>
      <c r="Q223" s="243" t="e">
        <f>VLOOKUP(J223,'MDS firmware upgrade'!A:F,6,0)</f>
        <v>#N/A</v>
      </c>
      <c r="R223" s="243"/>
      <c r="S223" s="219">
        <v>43496</v>
      </c>
      <c r="T223" s="216" t="s">
        <v>968</v>
      </c>
      <c r="U223" s="243" t="s">
        <v>843</v>
      </c>
      <c r="V223" s="243" t="s">
        <v>41</v>
      </c>
      <c r="W223" s="243" t="s">
        <v>1078</v>
      </c>
      <c r="X223" s="243" t="s">
        <v>1101</v>
      </c>
      <c r="Y223" s="243" t="s">
        <v>1090</v>
      </c>
      <c r="Z223" s="282" t="s">
        <v>1104</v>
      </c>
      <c r="AA223" s="243" t="s">
        <v>41</v>
      </c>
      <c r="AB223" s="283" t="s">
        <v>427</v>
      </c>
      <c r="AC223" s="283" t="s">
        <v>44</v>
      </c>
      <c r="AD223" s="283" t="s">
        <v>44</v>
      </c>
      <c r="AE223" s="283" t="s">
        <v>44</v>
      </c>
      <c r="AF223" s="283" t="s">
        <v>44</v>
      </c>
      <c r="AG223" s="283" t="s">
        <v>44</v>
      </c>
      <c r="AH223" s="283" t="s">
        <v>44</v>
      </c>
      <c r="AI223" s="283" t="s">
        <v>44</v>
      </c>
      <c r="AJ223" s="283" t="s">
        <v>44</v>
      </c>
      <c r="AK223" s="283" t="s">
        <v>44</v>
      </c>
      <c r="AL223" s="283" t="s">
        <v>44</v>
      </c>
      <c r="AM223" s="283" t="s">
        <v>44</v>
      </c>
      <c r="AN223" s="243" t="s">
        <v>44</v>
      </c>
      <c r="AO223" s="243" t="s">
        <v>44</v>
      </c>
      <c r="AP223" s="284">
        <v>24</v>
      </c>
      <c r="AQ223" s="285"/>
      <c r="AR223" s="284">
        <v>1</v>
      </c>
      <c r="AS223" s="285"/>
      <c r="AT223" s="285"/>
      <c r="AU223" s="285"/>
      <c r="AV223" s="221" t="s">
        <v>45</v>
      </c>
      <c r="AW223" s="221" t="s">
        <v>46</v>
      </c>
      <c r="AX223" s="221" t="s">
        <v>45</v>
      </c>
      <c r="AY223" s="216" t="s">
        <v>44</v>
      </c>
      <c r="AZ223" s="226" t="s">
        <v>1984</v>
      </c>
      <c r="BA223" s="227"/>
      <c r="BB223" s="227"/>
      <c r="BC223" s="218" t="str">
        <f>VLOOKUP(J223,ESRS!A:E,1,0)</f>
        <v>JAF13512XWY</v>
      </c>
      <c r="BD223" s="253" t="s">
        <v>45</v>
      </c>
    </row>
    <row r="224" spans="1:56">
      <c r="A224" s="214" t="s">
        <v>855</v>
      </c>
      <c r="B224" s="277" t="s">
        <v>139</v>
      </c>
      <c r="C224" s="246" t="s">
        <v>1113</v>
      </c>
      <c r="D224" s="277" t="s">
        <v>955</v>
      </c>
      <c r="E224" s="243" t="s">
        <v>1686</v>
      </c>
      <c r="F224" s="243" t="s">
        <v>49</v>
      </c>
      <c r="G224" s="243" t="s">
        <v>50</v>
      </c>
      <c r="H224" s="279" t="s">
        <v>1688</v>
      </c>
      <c r="I224" s="280" t="s">
        <v>854</v>
      </c>
      <c r="J224" s="281" t="s">
        <v>1385</v>
      </c>
      <c r="K224" s="277" t="s">
        <v>958</v>
      </c>
      <c r="L224" s="159" t="s">
        <v>856</v>
      </c>
      <c r="M224" s="250">
        <v>40919</v>
      </c>
      <c r="N224" s="250">
        <v>43475</v>
      </c>
      <c r="O224" s="250">
        <v>40919</v>
      </c>
      <c r="P224" s="243" t="e">
        <f>VLOOKUP(J224,'MDS firmware upgrade'!A:F,5,0)</f>
        <v>#N/A</v>
      </c>
      <c r="Q224" s="243" t="e">
        <f>VLOOKUP(J224,'MDS firmware upgrade'!A:F,6,0)</f>
        <v>#N/A</v>
      </c>
      <c r="R224" s="243"/>
      <c r="S224" s="219">
        <v>43496</v>
      </c>
      <c r="T224" s="216" t="s">
        <v>968</v>
      </c>
      <c r="U224" s="243" t="s">
        <v>955</v>
      </c>
      <c r="V224" s="243" t="s">
        <v>41</v>
      </c>
      <c r="W224" s="243" t="s">
        <v>1078</v>
      </c>
      <c r="X224" s="243" t="s">
        <v>1101</v>
      </c>
      <c r="Y224" s="243" t="s">
        <v>1090</v>
      </c>
      <c r="Z224" s="282" t="s">
        <v>1104</v>
      </c>
      <c r="AA224" s="243" t="s">
        <v>41</v>
      </c>
      <c r="AB224" s="283" t="s">
        <v>427</v>
      </c>
      <c r="AC224" s="283" t="s">
        <v>44</v>
      </c>
      <c r="AD224" s="283" t="s">
        <v>44</v>
      </c>
      <c r="AE224" s="283" t="s">
        <v>44</v>
      </c>
      <c r="AF224" s="283" t="s">
        <v>44</v>
      </c>
      <c r="AG224" s="283" t="s">
        <v>44</v>
      </c>
      <c r="AH224" s="283" t="s">
        <v>44</v>
      </c>
      <c r="AI224" s="283" t="s">
        <v>44</v>
      </c>
      <c r="AJ224" s="283" t="s">
        <v>44</v>
      </c>
      <c r="AK224" s="283" t="s">
        <v>44</v>
      </c>
      <c r="AL224" s="283" t="s">
        <v>44</v>
      </c>
      <c r="AM224" s="283" t="s">
        <v>44</v>
      </c>
      <c r="AN224" s="243" t="s">
        <v>44</v>
      </c>
      <c r="AO224" s="243" t="s">
        <v>44</v>
      </c>
      <c r="AP224" s="284">
        <v>24</v>
      </c>
      <c r="AQ224" s="285"/>
      <c r="AR224" s="284">
        <v>1</v>
      </c>
      <c r="AS224" s="285"/>
      <c r="AT224" s="285"/>
      <c r="AU224" s="285"/>
      <c r="AV224" s="221" t="s">
        <v>45</v>
      </c>
      <c r="AW224" s="221" t="s">
        <v>46</v>
      </c>
      <c r="AX224" s="221" t="s">
        <v>45</v>
      </c>
      <c r="AY224" s="216" t="s">
        <v>44</v>
      </c>
      <c r="AZ224" s="226" t="s">
        <v>1984</v>
      </c>
      <c r="BA224" s="227"/>
      <c r="BB224" s="227"/>
      <c r="BC224" s="218" t="str">
        <f>VLOOKUP(J224,ESRS!A:E,1,0)</f>
        <v>JAF154806Y5</v>
      </c>
      <c r="BD224" s="218" t="s">
        <v>45</v>
      </c>
    </row>
    <row r="225" spans="1:56">
      <c r="A225" s="214" t="s">
        <v>858</v>
      </c>
      <c r="B225" s="277" t="s">
        <v>139</v>
      </c>
      <c r="C225" s="246" t="s">
        <v>1113</v>
      </c>
      <c r="D225" s="277" t="s">
        <v>955</v>
      </c>
      <c r="E225" s="243" t="s">
        <v>1686</v>
      </c>
      <c r="F225" s="243" t="s">
        <v>49</v>
      </c>
      <c r="G225" s="243" t="s">
        <v>50</v>
      </c>
      <c r="H225" s="279" t="s">
        <v>1688</v>
      </c>
      <c r="I225" s="280" t="s">
        <v>857</v>
      </c>
      <c r="J225" s="281" t="s">
        <v>1387</v>
      </c>
      <c r="K225" s="277" t="s">
        <v>968</v>
      </c>
      <c r="L225" s="159" t="s">
        <v>859</v>
      </c>
      <c r="M225" s="250">
        <v>40919</v>
      </c>
      <c r="N225" s="250">
        <v>43475</v>
      </c>
      <c r="O225" s="250">
        <v>40919</v>
      </c>
      <c r="P225" s="243" t="e">
        <f>VLOOKUP(J225,'MDS firmware upgrade'!A:F,5,0)</f>
        <v>#N/A</v>
      </c>
      <c r="Q225" s="243" t="e">
        <f>VLOOKUP(J225,'MDS firmware upgrade'!A:F,6,0)</f>
        <v>#N/A</v>
      </c>
      <c r="R225" s="243"/>
      <c r="S225" s="219">
        <v>43496</v>
      </c>
      <c r="T225" s="216" t="s">
        <v>968</v>
      </c>
      <c r="U225" s="243" t="s">
        <v>955</v>
      </c>
      <c r="V225" s="243" t="s">
        <v>41</v>
      </c>
      <c r="W225" s="243" t="s">
        <v>1078</v>
      </c>
      <c r="X225" s="243" t="s">
        <v>1101</v>
      </c>
      <c r="Y225" s="243" t="s">
        <v>1090</v>
      </c>
      <c r="Z225" s="282" t="s">
        <v>1104</v>
      </c>
      <c r="AA225" s="243" t="s">
        <v>41</v>
      </c>
      <c r="AB225" s="283" t="s">
        <v>427</v>
      </c>
      <c r="AC225" s="283" t="s">
        <v>44</v>
      </c>
      <c r="AD225" s="283" t="s">
        <v>44</v>
      </c>
      <c r="AE225" s="283" t="s">
        <v>44</v>
      </c>
      <c r="AF225" s="283" t="s">
        <v>44</v>
      </c>
      <c r="AG225" s="283" t="s">
        <v>44</v>
      </c>
      <c r="AH225" s="283" t="s">
        <v>44</v>
      </c>
      <c r="AI225" s="283" t="s">
        <v>44</v>
      </c>
      <c r="AJ225" s="283" t="s">
        <v>44</v>
      </c>
      <c r="AK225" s="283" t="s">
        <v>44</v>
      </c>
      <c r="AL225" s="283" t="s">
        <v>44</v>
      </c>
      <c r="AM225" s="283" t="s">
        <v>44</v>
      </c>
      <c r="AN225" s="243" t="s">
        <v>44</v>
      </c>
      <c r="AO225" s="243" t="s">
        <v>44</v>
      </c>
      <c r="AP225" s="284">
        <v>24</v>
      </c>
      <c r="AQ225" s="285"/>
      <c r="AR225" s="284">
        <v>1</v>
      </c>
      <c r="AS225" s="285"/>
      <c r="AT225" s="285"/>
      <c r="AU225" s="285"/>
      <c r="AV225" s="221" t="s">
        <v>45</v>
      </c>
      <c r="AW225" s="221" t="s">
        <v>46</v>
      </c>
      <c r="AX225" s="221" t="s">
        <v>45</v>
      </c>
      <c r="AY225" s="216" t="s">
        <v>44</v>
      </c>
      <c r="AZ225" s="226" t="s">
        <v>1984</v>
      </c>
      <c r="BA225" s="227"/>
      <c r="BB225" s="227"/>
      <c r="BC225" s="218" t="str">
        <f>VLOOKUP(J225,ESRS!A:E,1,0)</f>
        <v>JAF154806X0</v>
      </c>
      <c r="BD225" s="218" t="s">
        <v>45</v>
      </c>
    </row>
    <row r="226" spans="1:56">
      <c r="A226" s="214" t="s">
        <v>861</v>
      </c>
      <c r="B226" s="277" t="s">
        <v>139</v>
      </c>
      <c r="C226" s="243" t="s">
        <v>274</v>
      </c>
      <c r="D226" s="277" t="s">
        <v>274</v>
      </c>
      <c r="E226" s="243" t="s">
        <v>1686</v>
      </c>
      <c r="F226" s="243" t="s">
        <v>49</v>
      </c>
      <c r="G226" s="243" t="s">
        <v>50</v>
      </c>
      <c r="H226" s="279" t="s">
        <v>1688</v>
      </c>
      <c r="I226" s="280" t="s">
        <v>860</v>
      </c>
      <c r="J226" s="281" t="s">
        <v>1388</v>
      </c>
      <c r="K226" s="277" t="s">
        <v>862</v>
      </c>
      <c r="L226" s="159" t="s">
        <v>863</v>
      </c>
      <c r="M226" s="250">
        <v>40919</v>
      </c>
      <c r="N226" s="250">
        <v>43475</v>
      </c>
      <c r="O226" s="250">
        <v>40919</v>
      </c>
      <c r="P226" s="243" t="e">
        <f>VLOOKUP(J226,'MDS firmware upgrade'!A:F,5,0)</f>
        <v>#N/A</v>
      </c>
      <c r="Q226" s="243" t="e">
        <f>VLOOKUP(J226,'MDS firmware upgrade'!A:F,6,0)</f>
        <v>#N/A</v>
      </c>
      <c r="R226" s="243"/>
      <c r="S226" s="219">
        <v>43496</v>
      </c>
      <c r="T226" s="216" t="s">
        <v>968</v>
      </c>
      <c r="U226" s="243" t="s">
        <v>274</v>
      </c>
      <c r="V226" s="243" t="s">
        <v>41</v>
      </c>
      <c r="W226" s="243" t="s">
        <v>1078</v>
      </c>
      <c r="X226" s="243" t="s">
        <v>1101</v>
      </c>
      <c r="Y226" s="243" t="s">
        <v>1090</v>
      </c>
      <c r="Z226" s="282" t="s">
        <v>1104</v>
      </c>
      <c r="AA226" s="243" t="s">
        <v>41</v>
      </c>
      <c r="AB226" s="283" t="s">
        <v>427</v>
      </c>
      <c r="AC226" s="283" t="s">
        <v>44</v>
      </c>
      <c r="AD226" s="283" t="s">
        <v>44</v>
      </c>
      <c r="AE226" s="283" t="s">
        <v>44</v>
      </c>
      <c r="AF226" s="283" t="s">
        <v>44</v>
      </c>
      <c r="AG226" s="283" t="s">
        <v>44</v>
      </c>
      <c r="AH226" s="283" t="s">
        <v>44</v>
      </c>
      <c r="AI226" s="283" t="s">
        <v>44</v>
      </c>
      <c r="AJ226" s="283" t="s">
        <v>44</v>
      </c>
      <c r="AK226" s="283" t="s">
        <v>44</v>
      </c>
      <c r="AL226" s="283" t="s">
        <v>44</v>
      </c>
      <c r="AM226" s="283" t="s">
        <v>44</v>
      </c>
      <c r="AN226" s="243" t="s">
        <v>44</v>
      </c>
      <c r="AO226" s="243" t="s">
        <v>44</v>
      </c>
      <c r="AP226" s="284">
        <v>24</v>
      </c>
      <c r="AQ226" s="285"/>
      <c r="AR226" s="284">
        <v>1</v>
      </c>
      <c r="AS226" s="285"/>
      <c r="AT226" s="285"/>
      <c r="AU226" s="285"/>
      <c r="AV226" s="221" t="s">
        <v>45</v>
      </c>
      <c r="AW226" s="221" t="s">
        <v>46</v>
      </c>
      <c r="AX226" s="221" t="s">
        <v>45</v>
      </c>
      <c r="AY226" s="216" t="s">
        <v>44</v>
      </c>
      <c r="AZ226" s="226" t="s">
        <v>1984</v>
      </c>
      <c r="BA226" s="227"/>
      <c r="BB226" s="227"/>
      <c r="BC226" s="218" t="str">
        <f>VLOOKUP(J226,ESRS!A:E,1,0)</f>
        <v>JAF154806Z7</v>
      </c>
      <c r="BD226" s="218" t="s">
        <v>45</v>
      </c>
    </row>
    <row r="227" spans="1:56">
      <c r="A227" s="214" t="s">
        <v>865</v>
      </c>
      <c r="B227" s="277" t="s">
        <v>139</v>
      </c>
      <c r="C227" s="243" t="s">
        <v>274</v>
      </c>
      <c r="D227" s="277" t="s">
        <v>274</v>
      </c>
      <c r="E227" s="243" t="s">
        <v>1686</v>
      </c>
      <c r="F227" s="243" t="s">
        <v>49</v>
      </c>
      <c r="G227" s="243" t="s">
        <v>50</v>
      </c>
      <c r="H227" s="279" t="s">
        <v>1688</v>
      </c>
      <c r="I227" s="280" t="s">
        <v>864</v>
      </c>
      <c r="J227" s="281" t="s">
        <v>1389</v>
      </c>
      <c r="K227" s="277" t="s">
        <v>862</v>
      </c>
      <c r="L227" s="159" t="s">
        <v>866</v>
      </c>
      <c r="M227" s="250">
        <v>40919</v>
      </c>
      <c r="N227" s="250">
        <v>43475</v>
      </c>
      <c r="O227" s="250">
        <v>40919</v>
      </c>
      <c r="P227" s="243" t="e">
        <f>VLOOKUP(J227,'MDS firmware upgrade'!A:F,5,0)</f>
        <v>#N/A</v>
      </c>
      <c r="Q227" s="243" t="e">
        <f>VLOOKUP(J227,'MDS firmware upgrade'!A:F,6,0)</f>
        <v>#N/A</v>
      </c>
      <c r="R227" s="243"/>
      <c r="S227" s="219">
        <v>43496</v>
      </c>
      <c r="T227" s="216" t="s">
        <v>968</v>
      </c>
      <c r="U227" s="243" t="s">
        <v>274</v>
      </c>
      <c r="V227" s="243" t="s">
        <v>41</v>
      </c>
      <c r="W227" s="243" t="s">
        <v>1078</v>
      </c>
      <c r="X227" s="243" t="s">
        <v>1101</v>
      </c>
      <c r="Y227" s="243" t="s">
        <v>1090</v>
      </c>
      <c r="Z227" s="282" t="s">
        <v>1104</v>
      </c>
      <c r="AA227" s="243" t="s">
        <v>41</v>
      </c>
      <c r="AB227" s="283" t="s">
        <v>427</v>
      </c>
      <c r="AC227" s="283" t="s">
        <v>44</v>
      </c>
      <c r="AD227" s="283" t="s">
        <v>44</v>
      </c>
      <c r="AE227" s="283" t="s">
        <v>44</v>
      </c>
      <c r="AF227" s="283" t="s">
        <v>44</v>
      </c>
      <c r="AG227" s="283" t="s">
        <v>44</v>
      </c>
      <c r="AH227" s="283" t="s">
        <v>44</v>
      </c>
      <c r="AI227" s="283" t="s">
        <v>44</v>
      </c>
      <c r="AJ227" s="283" t="s">
        <v>44</v>
      </c>
      <c r="AK227" s="283" t="s">
        <v>44</v>
      </c>
      <c r="AL227" s="283" t="s">
        <v>44</v>
      </c>
      <c r="AM227" s="283" t="s">
        <v>44</v>
      </c>
      <c r="AN227" s="243" t="s">
        <v>44</v>
      </c>
      <c r="AO227" s="243" t="s">
        <v>44</v>
      </c>
      <c r="AP227" s="284">
        <v>24</v>
      </c>
      <c r="AQ227" s="285"/>
      <c r="AR227" s="284">
        <v>1</v>
      </c>
      <c r="AS227" s="285"/>
      <c r="AT227" s="285"/>
      <c r="AU227" s="285"/>
      <c r="AV227" s="221" t="s">
        <v>45</v>
      </c>
      <c r="AW227" s="221" t="s">
        <v>46</v>
      </c>
      <c r="AX227" s="221" t="s">
        <v>45</v>
      </c>
      <c r="AY227" s="216" t="s">
        <v>44</v>
      </c>
      <c r="AZ227" s="226" t="s">
        <v>1984</v>
      </c>
      <c r="BA227" s="227"/>
      <c r="BB227" s="227"/>
      <c r="BC227" s="218" t="str">
        <f>VLOOKUP(J227,ESRS!A:E,1,0)</f>
        <v>JAF15470486</v>
      </c>
      <c r="BD227" s="218" t="s">
        <v>45</v>
      </c>
    </row>
    <row r="228" spans="1:56">
      <c r="A228" s="214" t="s">
        <v>870</v>
      </c>
      <c r="B228" s="277" t="s">
        <v>867</v>
      </c>
      <c r="C228" s="243" t="s">
        <v>868</v>
      </c>
      <c r="D228" s="277" t="s">
        <v>868</v>
      </c>
      <c r="E228" s="243" t="s">
        <v>1686</v>
      </c>
      <c r="F228" s="243" t="s">
        <v>49</v>
      </c>
      <c r="G228" s="243" t="s">
        <v>50</v>
      </c>
      <c r="H228" s="279" t="s">
        <v>1688</v>
      </c>
      <c r="I228" s="280" t="s">
        <v>869</v>
      </c>
      <c r="J228" s="281" t="s">
        <v>870</v>
      </c>
      <c r="K228" s="277" t="s">
        <v>871</v>
      </c>
      <c r="L228" s="159" t="s">
        <v>872</v>
      </c>
      <c r="M228" s="250" t="s">
        <v>968</v>
      </c>
      <c r="N228" s="250" t="s">
        <v>968</v>
      </c>
      <c r="O228" s="219">
        <v>41640</v>
      </c>
      <c r="P228" s="243" t="str">
        <f>VLOOKUP(J228,'MDS firmware upgrade'!A:F,5,0)</f>
        <v>5.2(8c)</v>
      </c>
      <c r="Q228" s="243" t="str">
        <f>VLOOKUP(J228,'MDS firmware upgrade'!A:F,6,0)</f>
        <v>5.2(8d)</v>
      </c>
      <c r="R228" s="243"/>
      <c r="S228" s="219">
        <v>43496</v>
      </c>
      <c r="T228" s="216" t="s">
        <v>968</v>
      </c>
      <c r="U228" s="243" t="s">
        <v>868</v>
      </c>
      <c r="V228" s="243" t="s">
        <v>41</v>
      </c>
      <c r="W228" s="243" t="s">
        <v>1078</v>
      </c>
      <c r="X228" s="243" t="s">
        <v>1101</v>
      </c>
      <c r="Y228" s="243" t="s">
        <v>1090</v>
      </c>
      <c r="Z228" s="282" t="s">
        <v>1104</v>
      </c>
      <c r="AA228" s="243" t="s">
        <v>41</v>
      </c>
      <c r="AB228" s="283" t="s">
        <v>427</v>
      </c>
      <c r="AC228" s="283" t="s">
        <v>44</v>
      </c>
      <c r="AD228" s="283" t="s">
        <v>44</v>
      </c>
      <c r="AE228" s="283" t="s">
        <v>44</v>
      </c>
      <c r="AF228" s="283" t="s">
        <v>44</v>
      </c>
      <c r="AG228" s="283" t="s">
        <v>44</v>
      </c>
      <c r="AH228" s="283" t="s">
        <v>44</v>
      </c>
      <c r="AI228" s="283" t="s">
        <v>44</v>
      </c>
      <c r="AJ228" s="283" t="s">
        <v>44</v>
      </c>
      <c r="AK228" s="283" t="s">
        <v>44</v>
      </c>
      <c r="AL228" s="283" t="s">
        <v>44</v>
      </c>
      <c r="AM228" s="283" t="s">
        <v>44</v>
      </c>
      <c r="AN228" s="243" t="s">
        <v>44</v>
      </c>
      <c r="AO228" s="243" t="s">
        <v>44</v>
      </c>
      <c r="AP228" s="284">
        <v>16</v>
      </c>
      <c r="AQ228" s="285"/>
      <c r="AR228" s="284">
        <v>1</v>
      </c>
      <c r="AS228" s="285"/>
      <c r="AT228" s="285"/>
      <c r="AU228" s="285"/>
      <c r="AV228" s="221" t="s">
        <v>45</v>
      </c>
      <c r="AW228" s="221" t="s">
        <v>46</v>
      </c>
      <c r="AX228" s="221" t="s">
        <v>45</v>
      </c>
      <c r="AY228" s="216" t="s">
        <v>44</v>
      </c>
      <c r="AZ228" s="226" t="s">
        <v>1984</v>
      </c>
      <c r="BA228" s="227"/>
      <c r="BB228" s="227"/>
      <c r="BC228" s="218" t="str">
        <f>VLOOKUP(J228,ESRS!A:E,1,0)</f>
        <v>FOX1413G2WZ</v>
      </c>
      <c r="BD228" s="218" t="s">
        <v>45</v>
      </c>
    </row>
    <row r="229" spans="1:56">
      <c r="A229" s="214" t="s">
        <v>874</v>
      </c>
      <c r="B229" s="277" t="s">
        <v>867</v>
      </c>
      <c r="C229" s="243" t="s">
        <v>868</v>
      </c>
      <c r="D229" s="277" t="s">
        <v>868</v>
      </c>
      <c r="E229" s="243" t="s">
        <v>1686</v>
      </c>
      <c r="F229" s="243" t="s">
        <v>49</v>
      </c>
      <c r="G229" s="243" t="s">
        <v>50</v>
      </c>
      <c r="H229" s="279" t="s">
        <v>1688</v>
      </c>
      <c r="I229" s="280" t="s">
        <v>873</v>
      </c>
      <c r="J229" s="281" t="s">
        <v>874</v>
      </c>
      <c r="K229" s="277" t="s">
        <v>871</v>
      </c>
      <c r="L229" s="159" t="s">
        <v>875</v>
      </c>
      <c r="M229" s="250" t="s">
        <v>968</v>
      </c>
      <c r="N229" s="250" t="s">
        <v>968</v>
      </c>
      <c r="O229" s="219">
        <v>41640</v>
      </c>
      <c r="P229" s="243" t="str">
        <f>VLOOKUP(J229,'MDS firmware upgrade'!A:F,5,0)</f>
        <v>5.2(8c)</v>
      </c>
      <c r="Q229" s="243" t="str">
        <f>VLOOKUP(J229,'MDS firmware upgrade'!A:F,6,0)</f>
        <v>5.2(8d)</v>
      </c>
      <c r="R229" s="243"/>
      <c r="S229" s="219">
        <v>43496</v>
      </c>
      <c r="T229" s="216" t="s">
        <v>968</v>
      </c>
      <c r="U229" s="243" t="s">
        <v>868</v>
      </c>
      <c r="V229" s="243" t="s">
        <v>41</v>
      </c>
      <c r="W229" s="243" t="s">
        <v>1078</v>
      </c>
      <c r="X229" s="243" t="s">
        <v>1101</v>
      </c>
      <c r="Y229" s="243" t="s">
        <v>1090</v>
      </c>
      <c r="Z229" s="282" t="s">
        <v>1104</v>
      </c>
      <c r="AA229" s="243" t="s">
        <v>41</v>
      </c>
      <c r="AB229" s="283" t="s">
        <v>427</v>
      </c>
      <c r="AC229" s="283" t="s">
        <v>44</v>
      </c>
      <c r="AD229" s="283" t="s">
        <v>44</v>
      </c>
      <c r="AE229" s="283" t="s">
        <v>44</v>
      </c>
      <c r="AF229" s="283" t="s">
        <v>44</v>
      </c>
      <c r="AG229" s="283" t="s">
        <v>44</v>
      </c>
      <c r="AH229" s="283" t="s">
        <v>44</v>
      </c>
      <c r="AI229" s="283" t="s">
        <v>44</v>
      </c>
      <c r="AJ229" s="283" t="s">
        <v>44</v>
      </c>
      <c r="AK229" s="283" t="s">
        <v>44</v>
      </c>
      <c r="AL229" s="283" t="s">
        <v>44</v>
      </c>
      <c r="AM229" s="283" t="s">
        <v>44</v>
      </c>
      <c r="AN229" s="243" t="s">
        <v>44</v>
      </c>
      <c r="AO229" s="243" t="s">
        <v>44</v>
      </c>
      <c r="AP229" s="284">
        <v>16</v>
      </c>
      <c r="AQ229" s="285"/>
      <c r="AR229" s="284">
        <v>1</v>
      </c>
      <c r="AS229" s="285"/>
      <c r="AT229" s="285"/>
      <c r="AU229" s="285"/>
      <c r="AV229" s="221" t="s">
        <v>45</v>
      </c>
      <c r="AW229" s="221" t="s">
        <v>46</v>
      </c>
      <c r="AX229" s="221" t="s">
        <v>45</v>
      </c>
      <c r="AY229" s="216" t="s">
        <v>44</v>
      </c>
      <c r="AZ229" s="226" t="s">
        <v>1984</v>
      </c>
      <c r="BA229" s="227"/>
      <c r="BB229" s="227"/>
      <c r="BC229" s="218" t="str">
        <f>VLOOKUP(J229,ESRS!A:E,1,0)</f>
        <v>FOX1413G2X0</v>
      </c>
      <c r="BD229" s="218" t="s">
        <v>45</v>
      </c>
    </row>
    <row r="230" spans="1:56">
      <c r="A230" s="214" t="s">
        <v>878</v>
      </c>
      <c r="B230" s="277" t="s">
        <v>867</v>
      </c>
      <c r="C230" s="243" t="s">
        <v>876</v>
      </c>
      <c r="D230" s="277" t="s">
        <v>876</v>
      </c>
      <c r="E230" s="243" t="s">
        <v>1686</v>
      </c>
      <c r="F230" s="243" t="s">
        <v>49</v>
      </c>
      <c r="G230" s="243" t="s">
        <v>50</v>
      </c>
      <c r="H230" s="279" t="s">
        <v>1688</v>
      </c>
      <c r="I230" s="280" t="s">
        <v>877</v>
      </c>
      <c r="J230" s="281" t="s">
        <v>878</v>
      </c>
      <c r="K230" s="277" t="s">
        <v>879</v>
      </c>
      <c r="L230" s="159" t="s">
        <v>880</v>
      </c>
      <c r="M230" s="250" t="s">
        <v>968</v>
      </c>
      <c r="N230" s="250" t="s">
        <v>968</v>
      </c>
      <c r="O230" s="219">
        <v>41640</v>
      </c>
      <c r="P230" s="243" t="str">
        <f>VLOOKUP(J230,'MDS firmware upgrade'!A:F,5,0)</f>
        <v>5.2(8c)</v>
      </c>
      <c r="Q230" s="243" t="str">
        <f>VLOOKUP(J230,'MDS firmware upgrade'!A:F,6,0)</f>
        <v>5.2(8d)</v>
      </c>
      <c r="R230" s="243"/>
      <c r="S230" s="219">
        <v>43496</v>
      </c>
      <c r="T230" s="216" t="s">
        <v>968</v>
      </c>
      <c r="U230" s="243" t="s">
        <v>876</v>
      </c>
      <c r="V230" s="243" t="s">
        <v>41</v>
      </c>
      <c r="W230" s="243" t="s">
        <v>1078</v>
      </c>
      <c r="X230" s="243" t="s">
        <v>1101</v>
      </c>
      <c r="Y230" s="243" t="s">
        <v>1090</v>
      </c>
      <c r="Z230" s="282" t="s">
        <v>1104</v>
      </c>
      <c r="AA230" s="243" t="s">
        <v>41</v>
      </c>
      <c r="AB230" s="283" t="s">
        <v>427</v>
      </c>
      <c r="AC230" s="283" t="s">
        <v>44</v>
      </c>
      <c r="AD230" s="283" t="s">
        <v>44</v>
      </c>
      <c r="AE230" s="283" t="s">
        <v>44</v>
      </c>
      <c r="AF230" s="283" t="s">
        <v>44</v>
      </c>
      <c r="AG230" s="283" t="s">
        <v>44</v>
      </c>
      <c r="AH230" s="283" t="s">
        <v>44</v>
      </c>
      <c r="AI230" s="283" t="s">
        <v>44</v>
      </c>
      <c r="AJ230" s="283" t="s">
        <v>44</v>
      </c>
      <c r="AK230" s="283" t="s">
        <v>44</v>
      </c>
      <c r="AL230" s="283" t="s">
        <v>44</v>
      </c>
      <c r="AM230" s="283" t="s">
        <v>44</v>
      </c>
      <c r="AN230" s="243" t="s">
        <v>44</v>
      </c>
      <c r="AO230" s="243" t="s">
        <v>44</v>
      </c>
      <c r="AP230" s="284">
        <v>16</v>
      </c>
      <c r="AQ230" s="285"/>
      <c r="AR230" s="284">
        <v>1</v>
      </c>
      <c r="AS230" s="285"/>
      <c r="AT230" s="285"/>
      <c r="AU230" s="285"/>
      <c r="AV230" s="221" t="s">
        <v>45</v>
      </c>
      <c r="AW230" s="221" t="s">
        <v>46</v>
      </c>
      <c r="AX230" s="221" t="s">
        <v>45</v>
      </c>
      <c r="AY230" s="216" t="s">
        <v>44</v>
      </c>
      <c r="AZ230" s="226" t="s">
        <v>1984</v>
      </c>
      <c r="BA230" s="227"/>
      <c r="BB230" s="227"/>
      <c r="BC230" s="218" t="str">
        <f>VLOOKUP(J230,ESRS!A:E,1,0)</f>
        <v>FOX1409GM5Q</v>
      </c>
      <c r="BD230" s="218" t="s">
        <v>45</v>
      </c>
    </row>
    <row r="231" spans="1:56">
      <c r="A231" s="214" t="s">
        <v>882</v>
      </c>
      <c r="B231" s="277" t="s">
        <v>867</v>
      </c>
      <c r="C231" s="243" t="s">
        <v>876</v>
      </c>
      <c r="D231" s="277" t="s">
        <v>876</v>
      </c>
      <c r="E231" s="243" t="s">
        <v>1686</v>
      </c>
      <c r="F231" s="243" t="s">
        <v>49</v>
      </c>
      <c r="G231" s="243" t="s">
        <v>50</v>
      </c>
      <c r="H231" s="279" t="s">
        <v>1688</v>
      </c>
      <c r="I231" s="280" t="s">
        <v>881</v>
      </c>
      <c r="J231" s="281" t="s">
        <v>882</v>
      </c>
      <c r="K231" s="277" t="s">
        <v>879</v>
      </c>
      <c r="L231" s="159" t="s">
        <v>883</v>
      </c>
      <c r="M231" s="250" t="s">
        <v>968</v>
      </c>
      <c r="N231" s="250" t="s">
        <v>968</v>
      </c>
      <c r="O231" s="219">
        <v>41640</v>
      </c>
      <c r="P231" s="243" t="str">
        <f>VLOOKUP(J231,'MDS firmware upgrade'!A:F,5,0)</f>
        <v>5.2(8c)</v>
      </c>
      <c r="Q231" s="243" t="str">
        <f>VLOOKUP(J231,'MDS firmware upgrade'!A:F,6,0)</f>
        <v>5.2(8d)</v>
      </c>
      <c r="R231" s="243"/>
      <c r="S231" s="219">
        <v>43496</v>
      </c>
      <c r="T231" s="216" t="s">
        <v>968</v>
      </c>
      <c r="U231" s="243" t="s">
        <v>876</v>
      </c>
      <c r="V231" s="243" t="s">
        <v>41</v>
      </c>
      <c r="W231" s="243" t="s">
        <v>1078</v>
      </c>
      <c r="X231" s="243" t="s">
        <v>1101</v>
      </c>
      <c r="Y231" s="243" t="s">
        <v>1090</v>
      </c>
      <c r="Z231" s="282" t="s">
        <v>1104</v>
      </c>
      <c r="AA231" s="243" t="s">
        <v>41</v>
      </c>
      <c r="AB231" s="283" t="s">
        <v>427</v>
      </c>
      <c r="AC231" s="283" t="s">
        <v>44</v>
      </c>
      <c r="AD231" s="283" t="s">
        <v>44</v>
      </c>
      <c r="AE231" s="283" t="s">
        <v>44</v>
      </c>
      <c r="AF231" s="283" t="s">
        <v>44</v>
      </c>
      <c r="AG231" s="283" t="s">
        <v>44</v>
      </c>
      <c r="AH231" s="283" t="s">
        <v>44</v>
      </c>
      <c r="AI231" s="283" t="s">
        <v>44</v>
      </c>
      <c r="AJ231" s="283" t="s">
        <v>44</v>
      </c>
      <c r="AK231" s="283" t="s">
        <v>44</v>
      </c>
      <c r="AL231" s="283" t="s">
        <v>44</v>
      </c>
      <c r="AM231" s="283" t="s">
        <v>44</v>
      </c>
      <c r="AN231" s="243" t="s">
        <v>44</v>
      </c>
      <c r="AO231" s="243" t="s">
        <v>44</v>
      </c>
      <c r="AP231" s="284">
        <v>16</v>
      </c>
      <c r="AQ231" s="285"/>
      <c r="AR231" s="284">
        <v>1</v>
      </c>
      <c r="AS231" s="285"/>
      <c r="AT231" s="285"/>
      <c r="AU231" s="285"/>
      <c r="AV231" s="221" t="s">
        <v>45</v>
      </c>
      <c r="AW231" s="221" t="s">
        <v>46</v>
      </c>
      <c r="AX231" s="221" t="s">
        <v>45</v>
      </c>
      <c r="AY231" s="216" t="s">
        <v>44</v>
      </c>
      <c r="AZ231" s="226" t="s">
        <v>1984</v>
      </c>
      <c r="BA231" s="227"/>
      <c r="BB231" s="227"/>
      <c r="BC231" s="218" t="str">
        <f>VLOOKUP(J231,ESRS!A:E,1,0)</f>
        <v>FOX1413G2X5</v>
      </c>
      <c r="BD231" s="218" t="s">
        <v>45</v>
      </c>
    </row>
    <row r="232" spans="1:56">
      <c r="A232" s="214" t="s">
        <v>885</v>
      </c>
      <c r="B232" s="277" t="s">
        <v>867</v>
      </c>
      <c r="C232" s="243" t="s">
        <v>868</v>
      </c>
      <c r="D232" s="277" t="s">
        <v>868</v>
      </c>
      <c r="E232" s="243" t="s">
        <v>1686</v>
      </c>
      <c r="F232" s="243" t="s">
        <v>49</v>
      </c>
      <c r="G232" s="243" t="s">
        <v>50</v>
      </c>
      <c r="H232" s="279" t="s">
        <v>1688</v>
      </c>
      <c r="I232" s="280" t="s">
        <v>884</v>
      </c>
      <c r="J232" s="281" t="s">
        <v>1549</v>
      </c>
      <c r="K232" s="277" t="s">
        <v>886</v>
      </c>
      <c r="L232" s="159" t="s">
        <v>1117</v>
      </c>
      <c r="M232" s="250" t="s">
        <v>968</v>
      </c>
      <c r="N232" s="250" t="s">
        <v>968</v>
      </c>
      <c r="O232" s="219">
        <v>41640</v>
      </c>
      <c r="P232" s="243" t="e">
        <f>VLOOKUP(J232,'MDS firmware upgrade'!A:F,5,0)</f>
        <v>#N/A</v>
      </c>
      <c r="Q232" s="243" t="e">
        <f>VLOOKUP(J232,'MDS firmware upgrade'!A:F,6,0)</f>
        <v>#N/A</v>
      </c>
      <c r="R232" s="243"/>
      <c r="S232" s="219">
        <v>43496</v>
      </c>
      <c r="T232" s="216" t="s">
        <v>968</v>
      </c>
      <c r="U232" s="243" t="s">
        <v>868</v>
      </c>
      <c r="V232" s="243" t="s">
        <v>41</v>
      </c>
      <c r="W232" s="243" t="s">
        <v>1078</v>
      </c>
      <c r="X232" s="243" t="s">
        <v>1101</v>
      </c>
      <c r="Y232" s="243" t="s">
        <v>1090</v>
      </c>
      <c r="Z232" s="282" t="s">
        <v>1104</v>
      </c>
      <c r="AA232" s="243" t="s">
        <v>41</v>
      </c>
      <c r="AB232" s="283" t="s">
        <v>427</v>
      </c>
      <c r="AC232" s="283" t="s">
        <v>44</v>
      </c>
      <c r="AD232" s="283" t="s">
        <v>44</v>
      </c>
      <c r="AE232" s="283" t="s">
        <v>44</v>
      </c>
      <c r="AF232" s="283" t="s">
        <v>44</v>
      </c>
      <c r="AG232" s="283" t="s">
        <v>44</v>
      </c>
      <c r="AH232" s="283" t="s">
        <v>44</v>
      </c>
      <c r="AI232" s="283" t="s">
        <v>44</v>
      </c>
      <c r="AJ232" s="283" t="s">
        <v>44</v>
      </c>
      <c r="AK232" s="283" t="s">
        <v>44</v>
      </c>
      <c r="AL232" s="283" t="s">
        <v>44</v>
      </c>
      <c r="AM232" s="283" t="s">
        <v>44</v>
      </c>
      <c r="AN232" s="243" t="s">
        <v>44</v>
      </c>
      <c r="AO232" s="243" t="s">
        <v>44</v>
      </c>
      <c r="AP232" s="284">
        <v>16</v>
      </c>
      <c r="AQ232" s="285"/>
      <c r="AR232" s="284">
        <v>1</v>
      </c>
      <c r="AS232" s="285"/>
      <c r="AT232" s="285"/>
      <c r="AU232" s="285"/>
      <c r="AV232" s="221" t="s">
        <v>45</v>
      </c>
      <c r="AW232" s="221" t="s">
        <v>46</v>
      </c>
      <c r="AX232" s="221" t="s">
        <v>45</v>
      </c>
      <c r="AY232" s="216" t="s">
        <v>44</v>
      </c>
      <c r="AZ232" s="226" t="s">
        <v>1984</v>
      </c>
      <c r="BA232" s="227"/>
      <c r="BB232" s="227"/>
      <c r="BC232" s="218" t="str">
        <f>VLOOKUP(J232,ESRS!A:E,1,0)</f>
        <v>JAF1449V5V6</v>
      </c>
      <c r="BD232" s="218" t="s">
        <v>45</v>
      </c>
    </row>
    <row r="233" spans="1:56">
      <c r="A233" s="214" t="s">
        <v>888</v>
      </c>
      <c r="B233" s="277" t="s">
        <v>867</v>
      </c>
      <c r="C233" s="243" t="s">
        <v>868</v>
      </c>
      <c r="D233" s="277" t="s">
        <v>868</v>
      </c>
      <c r="E233" s="243" t="s">
        <v>1686</v>
      </c>
      <c r="F233" s="243" t="s">
        <v>49</v>
      </c>
      <c r="G233" s="243" t="s">
        <v>50</v>
      </c>
      <c r="H233" s="279" t="s">
        <v>1688</v>
      </c>
      <c r="I233" s="280" t="s">
        <v>887</v>
      </c>
      <c r="J233" s="281" t="s">
        <v>1551</v>
      </c>
      <c r="K233" s="277" t="s">
        <v>886</v>
      </c>
      <c r="L233" s="159" t="s">
        <v>1118</v>
      </c>
      <c r="M233" s="250" t="s">
        <v>968</v>
      </c>
      <c r="N233" s="250" t="s">
        <v>968</v>
      </c>
      <c r="O233" s="219">
        <v>41640</v>
      </c>
      <c r="P233" s="243" t="e">
        <f>VLOOKUP(J233,'MDS firmware upgrade'!A:F,5,0)</f>
        <v>#N/A</v>
      </c>
      <c r="Q233" s="243" t="e">
        <f>VLOOKUP(J233,'MDS firmware upgrade'!A:F,6,0)</f>
        <v>#N/A</v>
      </c>
      <c r="R233" s="243"/>
      <c r="S233" s="219">
        <v>43496</v>
      </c>
      <c r="T233" s="216" t="s">
        <v>968</v>
      </c>
      <c r="U233" s="243" t="s">
        <v>868</v>
      </c>
      <c r="V233" s="243" t="s">
        <v>41</v>
      </c>
      <c r="W233" s="243" t="s">
        <v>1078</v>
      </c>
      <c r="X233" s="243" t="s">
        <v>1101</v>
      </c>
      <c r="Y233" s="243" t="s">
        <v>1090</v>
      </c>
      <c r="Z233" s="282" t="s">
        <v>1104</v>
      </c>
      <c r="AA233" s="243" t="s">
        <v>41</v>
      </c>
      <c r="AB233" s="283" t="s">
        <v>427</v>
      </c>
      <c r="AC233" s="283" t="s">
        <v>44</v>
      </c>
      <c r="AD233" s="283" t="s">
        <v>44</v>
      </c>
      <c r="AE233" s="283" t="s">
        <v>44</v>
      </c>
      <c r="AF233" s="283" t="s">
        <v>44</v>
      </c>
      <c r="AG233" s="283" t="s">
        <v>44</v>
      </c>
      <c r="AH233" s="283" t="s">
        <v>44</v>
      </c>
      <c r="AI233" s="283" t="s">
        <v>44</v>
      </c>
      <c r="AJ233" s="283" t="s">
        <v>44</v>
      </c>
      <c r="AK233" s="283" t="s">
        <v>44</v>
      </c>
      <c r="AL233" s="283" t="s">
        <v>44</v>
      </c>
      <c r="AM233" s="283" t="s">
        <v>44</v>
      </c>
      <c r="AN233" s="243" t="s">
        <v>44</v>
      </c>
      <c r="AO233" s="243" t="s">
        <v>44</v>
      </c>
      <c r="AP233" s="284">
        <v>16</v>
      </c>
      <c r="AQ233" s="285"/>
      <c r="AR233" s="284">
        <v>1</v>
      </c>
      <c r="AS233" s="285"/>
      <c r="AT233" s="285"/>
      <c r="AU233" s="285"/>
      <c r="AV233" s="221" t="s">
        <v>45</v>
      </c>
      <c r="AW233" s="221" t="s">
        <v>46</v>
      </c>
      <c r="AX233" s="221" t="s">
        <v>45</v>
      </c>
      <c r="AY233" s="216" t="s">
        <v>44</v>
      </c>
      <c r="AZ233" s="226" t="s">
        <v>1984</v>
      </c>
      <c r="BA233" s="227"/>
      <c r="BB233" s="227"/>
      <c r="BC233" s="218" t="str">
        <f>VLOOKUP(J233,ESRS!A:E,1,0)</f>
        <v>JAF1449V5UV</v>
      </c>
      <c r="BD233" s="218" t="s">
        <v>45</v>
      </c>
    </row>
    <row r="234" spans="1:56">
      <c r="A234" s="214" t="s">
        <v>890</v>
      </c>
      <c r="B234" s="277" t="s">
        <v>309</v>
      </c>
      <c r="C234" s="243" t="s">
        <v>310</v>
      </c>
      <c r="D234" s="277" t="s">
        <v>313</v>
      </c>
      <c r="E234" s="243" t="s">
        <v>1686</v>
      </c>
      <c r="F234" s="243" t="s">
        <v>49</v>
      </c>
      <c r="G234" s="243" t="s">
        <v>50</v>
      </c>
      <c r="H234" s="279" t="s">
        <v>1688</v>
      </c>
      <c r="I234" s="280" t="s">
        <v>889</v>
      </c>
      <c r="J234" s="281" t="s">
        <v>1367</v>
      </c>
      <c r="K234" s="277" t="s">
        <v>891</v>
      </c>
      <c r="L234" s="159" t="s">
        <v>1118</v>
      </c>
      <c r="M234" s="250">
        <v>40267</v>
      </c>
      <c r="N234" s="250">
        <v>41727</v>
      </c>
      <c r="O234" s="250">
        <v>40267</v>
      </c>
      <c r="P234" s="243" t="e">
        <f>VLOOKUP(J234,'MDS firmware upgrade'!A:F,5,0)</f>
        <v>#N/A</v>
      </c>
      <c r="Q234" s="243" t="e">
        <f>VLOOKUP(J234,'MDS firmware upgrade'!A:F,6,0)</f>
        <v>#N/A</v>
      </c>
      <c r="R234" s="243"/>
      <c r="S234" s="219">
        <v>43496</v>
      </c>
      <c r="T234" s="216" t="s">
        <v>968</v>
      </c>
      <c r="U234" s="243" t="s">
        <v>313</v>
      </c>
      <c r="V234" s="243" t="s">
        <v>41</v>
      </c>
      <c r="W234" s="243" t="s">
        <v>1078</v>
      </c>
      <c r="X234" s="243" t="s">
        <v>1101</v>
      </c>
      <c r="Y234" s="243" t="s">
        <v>1090</v>
      </c>
      <c r="Z234" s="282" t="s">
        <v>1104</v>
      </c>
      <c r="AA234" s="243" t="s">
        <v>41</v>
      </c>
      <c r="AB234" s="283" t="s">
        <v>427</v>
      </c>
      <c r="AC234" s="283" t="s">
        <v>44</v>
      </c>
      <c r="AD234" s="283" t="s">
        <v>44</v>
      </c>
      <c r="AE234" s="283" t="s">
        <v>44</v>
      </c>
      <c r="AF234" s="283" t="s">
        <v>44</v>
      </c>
      <c r="AG234" s="283" t="s">
        <v>44</v>
      </c>
      <c r="AH234" s="283" t="s">
        <v>44</v>
      </c>
      <c r="AI234" s="283" t="s">
        <v>44</v>
      </c>
      <c r="AJ234" s="283" t="s">
        <v>44</v>
      </c>
      <c r="AK234" s="283" t="s">
        <v>44</v>
      </c>
      <c r="AL234" s="283" t="s">
        <v>44</v>
      </c>
      <c r="AM234" s="283" t="s">
        <v>44</v>
      </c>
      <c r="AN234" s="243" t="s">
        <v>44</v>
      </c>
      <c r="AO234" s="243" t="s">
        <v>44</v>
      </c>
      <c r="AP234" s="284">
        <v>16</v>
      </c>
      <c r="AQ234" s="285"/>
      <c r="AR234" s="284">
        <v>1</v>
      </c>
      <c r="AS234" s="285"/>
      <c r="AT234" s="285"/>
      <c r="AU234" s="285"/>
      <c r="AV234" s="221" t="s">
        <v>45</v>
      </c>
      <c r="AW234" s="221" t="s">
        <v>46</v>
      </c>
      <c r="AX234" s="221" t="s">
        <v>45</v>
      </c>
      <c r="AY234" s="216" t="s">
        <v>44</v>
      </c>
      <c r="AZ234" s="226" t="s">
        <v>1984</v>
      </c>
      <c r="BA234" s="227"/>
      <c r="BB234" s="227"/>
      <c r="BC234" s="218" t="str">
        <f>VLOOKUP(J234,ESRS!A:E,1,0)</f>
        <v>JAF13523296</v>
      </c>
      <c r="BD234" s="218" t="s">
        <v>45</v>
      </c>
    </row>
    <row r="235" spans="1:56">
      <c r="A235" s="214" t="s">
        <v>893</v>
      </c>
      <c r="B235" s="277" t="s">
        <v>309</v>
      </c>
      <c r="C235" s="243" t="s">
        <v>310</v>
      </c>
      <c r="D235" s="277" t="s">
        <v>313</v>
      </c>
      <c r="E235" s="243" t="s">
        <v>1686</v>
      </c>
      <c r="F235" s="243" t="s">
        <v>49</v>
      </c>
      <c r="G235" s="243" t="s">
        <v>50</v>
      </c>
      <c r="H235" s="279" t="s">
        <v>1688</v>
      </c>
      <c r="I235" s="280" t="s">
        <v>892</v>
      </c>
      <c r="J235" s="281" t="s">
        <v>1368</v>
      </c>
      <c r="K235" s="277" t="s">
        <v>891</v>
      </c>
      <c r="L235" s="159" t="s">
        <v>894</v>
      </c>
      <c r="M235" s="250">
        <v>40267</v>
      </c>
      <c r="N235" s="250">
        <v>41727</v>
      </c>
      <c r="O235" s="250">
        <v>40267</v>
      </c>
      <c r="P235" s="243" t="e">
        <f>VLOOKUP(J235,'MDS firmware upgrade'!A:F,5,0)</f>
        <v>#N/A</v>
      </c>
      <c r="Q235" s="243" t="e">
        <f>VLOOKUP(J235,'MDS firmware upgrade'!A:F,6,0)</f>
        <v>#N/A</v>
      </c>
      <c r="R235" s="243"/>
      <c r="S235" s="219">
        <v>43496</v>
      </c>
      <c r="T235" s="216" t="s">
        <v>968</v>
      </c>
      <c r="U235" s="243" t="s">
        <v>313</v>
      </c>
      <c r="V235" s="243" t="s">
        <v>41</v>
      </c>
      <c r="W235" s="243" t="s">
        <v>1078</v>
      </c>
      <c r="X235" s="243" t="s">
        <v>1101</v>
      </c>
      <c r="Y235" s="243" t="s">
        <v>1090</v>
      </c>
      <c r="Z235" s="282" t="s">
        <v>1104</v>
      </c>
      <c r="AA235" s="243" t="s">
        <v>41</v>
      </c>
      <c r="AB235" s="283" t="s">
        <v>427</v>
      </c>
      <c r="AC235" s="283" t="s">
        <v>44</v>
      </c>
      <c r="AD235" s="283" t="s">
        <v>44</v>
      </c>
      <c r="AE235" s="283" t="s">
        <v>44</v>
      </c>
      <c r="AF235" s="283" t="s">
        <v>44</v>
      </c>
      <c r="AG235" s="283" t="s">
        <v>44</v>
      </c>
      <c r="AH235" s="283" t="s">
        <v>44</v>
      </c>
      <c r="AI235" s="283" t="s">
        <v>44</v>
      </c>
      <c r="AJ235" s="283" t="s">
        <v>44</v>
      </c>
      <c r="AK235" s="283" t="s">
        <v>44</v>
      </c>
      <c r="AL235" s="283" t="s">
        <v>44</v>
      </c>
      <c r="AM235" s="283" t="s">
        <v>44</v>
      </c>
      <c r="AN235" s="243" t="s">
        <v>44</v>
      </c>
      <c r="AO235" s="243" t="s">
        <v>44</v>
      </c>
      <c r="AP235" s="284">
        <v>16</v>
      </c>
      <c r="AQ235" s="285"/>
      <c r="AR235" s="284">
        <v>1</v>
      </c>
      <c r="AS235" s="285"/>
      <c r="AT235" s="285"/>
      <c r="AU235" s="285"/>
      <c r="AV235" s="221" t="s">
        <v>45</v>
      </c>
      <c r="AW235" s="221" t="s">
        <v>46</v>
      </c>
      <c r="AX235" s="221" t="s">
        <v>45</v>
      </c>
      <c r="AY235" s="216" t="s">
        <v>44</v>
      </c>
      <c r="AZ235" s="226" t="s">
        <v>1984</v>
      </c>
      <c r="BA235" s="227"/>
      <c r="BB235" s="227"/>
      <c r="BC235" s="218" t="str">
        <f>VLOOKUP(J235,ESRS!A:E,1,0)</f>
        <v>JAF13523271</v>
      </c>
      <c r="BD235" s="218" t="s">
        <v>45</v>
      </c>
    </row>
    <row r="236" spans="1:56">
      <c r="A236" s="214" t="s">
        <v>896</v>
      </c>
      <c r="B236" s="277" t="s">
        <v>309</v>
      </c>
      <c r="C236" s="243" t="s">
        <v>310</v>
      </c>
      <c r="D236" s="277" t="s">
        <v>313</v>
      </c>
      <c r="E236" s="243" t="s">
        <v>1686</v>
      </c>
      <c r="F236" s="243" t="s">
        <v>49</v>
      </c>
      <c r="G236" s="243" t="s">
        <v>50</v>
      </c>
      <c r="H236" s="279" t="s">
        <v>1688</v>
      </c>
      <c r="I236" s="280" t="s">
        <v>895</v>
      </c>
      <c r="J236" s="281" t="s">
        <v>1332</v>
      </c>
      <c r="K236" s="277" t="s">
        <v>313</v>
      </c>
      <c r="L236" s="159" t="s">
        <v>897</v>
      </c>
      <c r="M236" s="250">
        <v>40267</v>
      </c>
      <c r="N236" s="250">
        <v>41727</v>
      </c>
      <c r="O236" s="250">
        <v>40267</v>
      </c>
      <c r="P236" s="243" t="e">
        <f>VLOOKUP(J236,'MDS firmware upgrade'!A:F,5,0)</f>
        <v>#N/A</v>
      </c>
      <c r="Q236" s="243" t="e">
        <f>VLOOKUP(J236,'MDS firmware upgrade'!A:F,6,0)</f>
        <v>#N/A</v>
      </c>
      <c r="R236" s="243"/>
      <c r="S236" s="219">
        <v>43496</v>
      </c>
      <c r="T236" s="216" t="s">
        <v>968</v>
      </c>
      <c r="U236" s="243" t="s">
        <v>313</v>
      </c>
      <c r="V236" s="243" t="s">
        <v>41</v>
      </c>
      <c r="W236" s="243" t="s">
        <v>1078</v>
      </c>
      <c r="X236" s="243" t="s">
        <v>1101</v>
      </c>
      <c r="Y236" s="243" t="s">
        <v>1090</v>
      </c>
      <c r="Z236" s="282" t="s">
        <v>1104</v>
      </c>
      <c r="AA236" s="243" t="s">
        <v>41</v>
      </c>
      <c r="AB236" s="283" t="s">
        <v>427</v>
      </c>
      <c r="AC236" s="283" t="s">
        <v>44</v>
      </c>
      <c r="AD236" s="283" t="s">
        <v>44</v>
      </c>
      <c r="AE236" s="283" t="s">
        <v>44</v>
      </c>
      <c r="AF236" s="283" t="s">
        <v>44</v>
      </c>
      <c r="AG236" s="283" t="s">
        <v>44</v>
      </c>
      <c r="AH236" s="283" t="s">
        <v>44</v>
      </c>
      <c r="AI236" s="283" t="s">
        <v>44</v>
      </c>
      <c r="AJ236" s="283" t="s">
        <v>44</v>
      </c>
      <c r="AK236" s="283" t="s">
        <v>44</v>
      </c>
      <c r="AL236" s="283" t="s">
        <v>44</v>
      </c>
      <c r="AM236" s="283" t="s">
        <v>44</v>
      </c>
      <c r="AN236" s="243" t="s">
        <v>44</v>
      </c>
      <c r="AO236" s="243" t="s">
        <v>44</v>
      </c>
      <c r="AP236" s="284">
        <v>16</v>
      </c>
      <c r="AQ236" s="285"/>
      <c r="AR236" s="284">
        <v>1</v>
      </c>
      <c r="AS236" s="285"/>
      <c r="AT236" s="285"/>
      <c r="AU236" s="285"/>
      <c r="AV236" s="221" t="s">
        <v>45</v>
      </c>
      <c r="AW236" s="221" t="s">
        <v>46</v>
      </c>
      <c r="AX236" s="221" t="s">
        <v>45</v>
      </c>
      <c r="AY236" s="216" t="s">
        <v>44</v>
      </c>
      <c r="AZ236" s="226" t="s">
        <v>1984</v>
      </c>
      <c r="BA236" s="227"/>
      <c r="BB236" s="227"/>
      <c r="BC236" s="218" t="str">
        <f>VLOOKUP(J236,ESRS!A:E,1,0)</f>
        <v>JAF143886X2</v>
      </c>
      <c r="BD236" s="218" t="s">
        <v>45</v>
      </c>
    </row>
    <row r="237" spans="1:56">
      <c r="A237" s="214" t="s">
        <v>899</v>
      </c>
      <c r="B237" s="277" t="s">
        <v>309</v>
      </c>
      <c r="C237" s="243" t="s">
        <v>310</v>
      </c>
      <c r="D237" s="277" t="s">
        <v>313</v>
      </c>
      <c r="E237" s="243" t="s">
        <v>1686</v>
      </c>
      <c r="F237" s="243" t="s">
        <v>49</v>
      </c>
      <c r="G237" s="243" t="s">
        <v>50</v>
      </c>
      <c r="H237" s="279" t="s">
        <v>1688</v>
      </c>
      <c r="I237" s="280" t="s">
        <v>898</v>
      </c>
      <c r="J237" s="281" t="s">
        <v>1335</v>
      </c>
      <c r="K237" s="277" t="s">
        <v>313</v>
      </c>
      <c r="L237" s="159" t="s">
        <v>900</v>
      </c>
      <c r="M237" s="250">
        <v>40267</v>
      </c>
      <c r="N237" s="250">
        <v>41727</v>
      </c>
      <c r="O237" s="250">
        <v>40267</v>
      </c>
      <c r="P237" s="243" t="e">
        <f>VLOOKUP(J237,'MDS firmware upgrade'!A:F,5,0)</f>
        <v>#N/A</v>
      </c>
      <c r="Q237" s="243" t="e">
        <f>VLOOKUP(J237,'MDS firmware upgrade'!A:F,6,0)</f>
        <v>#N/A</v>
      </c>
      <c r="R237" s="243"/>
      <c r="S237" s="219">
        <v>43496</v>
      </c>
      <c r="T237" s="216" t="s">
        <v>968</v>
      </c>
      <c r="U237" s="243" t="s">
        <v>313</v>
      </c>
      <c r="V237" s="243" t="s">
        <v>41</v>
      </c>
      <c r="W237" s="243" t="s">
        <v>1078</v>
      </c>
      <c r="X237" s="243" t="s">
        <v>1101</v>
      </c>
      <c r="Y237" s="243" t="s">
        <v>1090</v>
      </c>
      <c r="Z237" s="282" t="s">
        <v>1104</v>
      </c>
      <c r="AA237" s="243" t="s">
        <v>41</v>
      </c>
      <c r="AB237" s="283" t="s">
        <v>427</v>
      </c>
      <c r="AC237" s="283" t="s">
        <v>44</v>
      </c>
      <c r="AD237" s="283" t="s">
        <v>44</v>
      </c>
      <c r="AE237" s="283" t="s">
        <v>44</v>
      </c>
      <c r="AF237" s="283" t="s">
        <v>44</v>
      </c>
      <c r="AG237" s="283" t="s">
        <v>44</v>
      </c>
      <c r="AH237" s="283" t="s">
        <v>44</v>
      </c>
      <c r="AI237" s="283" t="s">
        <v>44</v>
      </c>
      <c r="AJ237" s="283" t="s">
        <v>44</v>
      </c>
      <c r="AK237" s="283" t="s">
        <v>44</v>
      </c>
      <c r="AL237" s="283" t="s">
        <v>44</v>
      </c>
      <c r="AM237" s="283" t="s">
        <v>44</v>
      </c>
      <c r="AN237" s="243" t="s">
        <v>44</v>
      </c>
      <c r="AO237" s="243" t="s">
        <v>44</v>
      </c>
      <c r="AP237" s="284">
        <v>16</v>
      </c>
      <c r="AQ237" s="285"/>
      <c r="AR237" s="284">
        <v>1</v>
      </c>
      <c r="AS237" s="285"/>
      <c r="AT237" s="285"/>
      <c r="AU237" s="285"/>
      <c r="AV237" s="221" t="s">
        <v>45</v>
      </c>
      <c r="AW237" s="221" t="s">
        <v>46</v>
      </c>
      <c r="AX237" s="221" t="s">
        <v>45</v>
      </c>
      <c r="AY237" s="216" t="s">
        <v>44</v>
      </c>
      <c r="AZ237" s="226" t="s">
        <v>1984</v>
      </c>
      <c r="BA237" s="227"/>
      <c r="BB237" s="227"/>
      <c r="BC237" s="218" t="str">
        <f>VLOOKUP(J237,ESRS!A:E,1,0)</f>
        <v>JAF1438844X</v>
      </c>
      <c r="BD237" s="218" t="s">
        <v>45</v>
      </c>
    </row>
    <row r="238" spans="1:56">
      <c r="A238" s="214" t="s">
        <v>903</v>
      </c>
      <c r="B238" s="277" t="s">
        <v>309</v>
      </c>
      <c r="C238" s="243" t="s">
        <v>901</v>
      </c>
      <c r="D238" s="277" t="s">
        <v>901</v>
      </c>
      <c r="E238" s="243" t="s">
        <v>1686</v>
      </c>
      <c r="F238" s="243" t="s">
        <v>49</v>
      </c>
      <c r="G238" s="243" t="s">
        <v>50</v>
      </c>
      <c r="H238" s="279" t="s">
        <v>1688</v>
      </c>
      <c r="I238" s="280" t="s">
        <v>902</v>
      </c>
      <c r="J238" s="281" t="s">
        <v>1369</v>
      </c>
      <c r="K238" s="277" t="s">
        <v>904</v>
      </c>
      <c r="L238" s="159" t="s">
        <v>905</v>
      </c>
      <c r="M238" s="250">
        <v>40267</v>
      </c>
      <c r="N238" s="250">
        <v>41727</v>
      </c>
      <c r="O238" s="250">
        <v>40267</v>
      </c>
      <c r="P238" s="243" t="e">
        <f>VLOOKUP(J238,'MDS firmware upgrade'!A:F,5,0)</f>
        <v>#N/A</v>
      </c>
      <c r="Q238" s="243" t="e">
        <f>VLOOKUP(J238,'MDS firmware upgrade'!A:F,6,0)</f>
        <v>#N/A</v>
      </c>
      <c r="R238" s="243"/>
      <c r="S238" s="219">
        <v>43496</v>
      </c>
      <c r="T238" s="216" t="s">
        <v>968</v>
      </c>
      <c r="U238" s="243" t="s">
        <v>901</v>
      </c>
      <c r="V238" s="243" t="s">
        <v>41</v>
      </c>
      <c r="W238" s="243" t="s">
        <v>1078</v>
      </c>
      <c r="X238" s="243" t="s">
        <v>1101</v>
      </c>
      <c r="Y238" s="243" t="s">
        <v>1090</v>
      </c>
      <c r="Z238" s="282" t="s">
        <v>1104</v>
      </c>
      <c r="AA238" s="243" t="s">
        <v>41</v>
      </c>
      <c r="AB238" s="283" t="s">
        <v>427</v>
      </c>
      <c r="AC238" s="283" t="s">
        <v>44</v>
      </c>
      <c r="AD238" s="283" t="s">
        <v>44</v>
      </c>
      <c r="AE238" s="283" t="s">
        <v>44</v>
      </c>
      <c r="AF238" s="283" t="s">
        <v>44</v>
      </c>
      <c r="AG238" s="283" t="s">
        <v>44</v>
      </c>
      <c r="AH238" s="283" t="s">
        <v>44</v>
      </c>
      <c r="AI238" s="283" t="s">
        <v>44</v>
      </c>
      <c r="AJ238" s="283" t="s">
        <v>44</v>
      </c>
      <c r="AK238" s="283" t="s">
        <v>44</v>
      </c>
      <c r="AL238" s="283" t="s">
        <v>44</v>
      </c>
      <c r="AM238" s="283" t="s">
        <v>44</v>
      </c>
      <c r="AN238" s="243" t="s">
        <v>44</v>
      </c>
      <c r="AO238" s="243" t="s">
        <v>44</v>
      </c>
      <c r="AP238" s="284">
        <v>16</v>
      </c>
      <c r="AQ238" s="285"/>
      <c r="AR238" s="284">
        <v>1</v>
      </c>
      <c r="AS238" s="285"/>
      <c r="AT238" s="285"/>
      <c r="AU238" s="285"/>
      <c r="AV238" s="221" t="s">
        <v>45</v>
      </c>
      <c r="AW238" s="221" t="s">
        <v>46</v>
      </c>
      <c r="AX238" s="221" t="s">
        <v>45</v>
      </c>
      <c r="AY238" s="216" t="s">
        <v>44</v>
      </c>
      <c r="AZ238" s="226" t="s">
        <v>1984</v>
      </c>
      <c r="BA238" s="227"/>
      <c r="BB238" s="227"/>
      <c r="BC238" s="218" t="str">
        <f>VLOOKUP(J238,ESRS!A:E,1,0)</f>
        <v>JAF13523297</v>
      </c>
      <c r="BD238" s="218" t="s">
        <v>45</v>
      </c>
    </row>
    <row r="239" spans="1:56">
      <c r="A239" s="214" t="s">
        <v>907</v>
      </c>
      <c r="B239" s="277" t="s">
        <v>309</v>
      </c>
      <c r="C239" s="243" t="s">
        <v>901</v>
      </c>
      <c r="D239" s="277" t="s">
        <v>901</v>
      </c>
      <c r="E239" s="243" t="s">
        <v>1686</v>
      </c>
      <c r="F239" s="243" t="s">
        <v>49</v>
      </c>
      <c r="G239" s="243" t="s">
        <v>50</v>
      </c>
      <c r="H239" s="279" t="s">
        <v>1688</v>
      </c>
      <c r="I239" s="280" t="s">
        <v>906</v>
      </c>
      <c r="J239" s="281" t="s">
        <v>1370</v>
      </c>
      <c r="K239" s="277" t="s">
        <v>904</v>
      </c>
      <c r="L239" s="159" t="s">
        <v>908</v>
      </c>
      <c r="M239" s="250">
        <v>40267</v>
      </c>
      <c r="N239" s="250">
        <v>41727</v>
      </c>
      <c r="O239" s="250">
        <v>40267</v>
      </c>
      <c r="P239" s="243" t="e">
        <f>VLOOKUP(J239,'MDS firmware upgrade'!A:F,5,0)</f>
        <v>#N/A</v>
      </c>
      <c r="Q239" s="243" t="e">
        <f>VLOOKUP(J239,'MDS firmware upgrade'!A:F,6,0)</f>
        <v>#N/A</v>
      </c>
      <c r="R239" s="243"/>
      <c r="S239" s="219">
        <v>43496</v>
      </c>
      <c r="T239" s="216" t="s">
        <v>968</v>
      </c>
      <c r="U239" s="243" t="s">
        <v>901</v>
      </c>
      <c r="V239" s="243" t="s">
        <v>41</v>
      </c>
      <c r="W239" s="243" t="s">
        <v>1078</v>
      </c>
      <c r="X239" s="243" t="s">
        <v>1101</v>
      </c>
      <c r="Y239" s="243" t="s">
        <v>1090</v>
      </c>
      <c r="Z239" s="282" t="s">
        <v>1104</v>
      </c>
      <c r="AA239" s="243" t="s">
        <v>41</v>
      </c>
      <c r="AB239" s="283" t="s">
        <v>427</v>
      </c>
      <c r="AC239" s="283" t="s">
        <v>44</v>
      </c>
      <c r="AD239" s="283" t="s">
        <v>44</v>
      </c>
      <c r="AE239" s="283" t="s">
        <v>44</v>
      </c>
      <c r="AF239" s="283" t="s">
        <v>44</v>
      </c>
      <c r="AG239" s="283" t="s">
        <v>44</v>
      </c>
      <c r="AH239" s="283" t="s">
        <v>44</v>
      </c>
      <c r="AI239" s="283" t="s">
        <v>44</v>
      </c>
      <c r="AJ239" s="283" t="s">
        <v>44</v>
      </c>
      <c r="AK239" s="283" t="s">
        <v>44</v>
      </c>
      <c r="AL239" s="283" t="s">
        <v>44</v>
      </c>
      <c r="AM239" s="283" t="s">
        <v>44</v>
      </c>
      <c r="AN239" s="243" t="s">
        <v>44</v>
      </c>
      <c r="AO239" s="243" t="s">
        <v>44</v>
      </c>
      <c r="AP239" s="284">
        <v>16</v>
      </c>
      <c r="AQ239" s="285"/>
      <c r="AR239" s="284">
        <v>1</v>
      </c>
      <c r="AS239" s="285"/>
      <c r="AT239" s="285"/>
      <c r="AU239" s="285"/>
      <c r="AV239" s="221" t="s">
        <v>45</v>
      </c>
      <c r="AW239" s="221" t="s">
        <v>46</v>
      </c>
      <c r="AX239" s="221" t="s">
        <v>45</v>
      </c>
      <c r="AY239" s="216" t="s">
        <v>44</v>
      </c>
      <c r="AZ239" s="226" t="s">
        <v>1984</v>
      </c>
      <c r="BA239" s="227"/>
      <c r="BB239" s="227"/>
      <c r="BC239" s="218" t="str">
        <f>VLOOKUP(J239,ESRS!A:E,1,0)</f>
        <v>JAF1352329Z</v>
      </c>
      <c r="BD239" s="218" t="s">
        <v>45</v>
      </c>
    </row>
    <row r="240" spans="1:56">
      <c r="A240" s="214" t="s">
        <v>911</v>
      </c>
      <c r="B240" s="277" t="s">
        <v>47</v>
      </c>
      <c r="C240" s="243" t="s">
        <v>47</v>
      </c>
      <c r="D240" s="277" t="s">
        <v>909</v>
      </c>
      <c r="E240" s="243" t="s">
        <v>1686</v>
      </c>
      <c r="F240" s="243" t="s">
        <v>49</v>
      </c>
      <c r="G240" s="243" t="s">
        <v>50</v>
      </c>
      <c r="H240" s="279" t="s">
        <v>1688</v>
      </c>
      <c r="I240" s="280" t="s">
        <v>910</v>
      </c>
      <c r="J240" s="281" t="s">
        <v>1315</v>
      </c>
      <c r="K240" s="277" t="s">
        <v>912</v>
      </c>
      <c r="L240" s="159" t="s">
        <v>913</v>
      </c>
      <c r="M240" s="250">
        <v>39522.458333333336</v>
      </c>
      <c r="N240" s="250">
        <v>41639</v>
      </c>
      <c r="O240" s="250">
        <v>39522.458333333336</v>
      </c>
      <c r="P240" s="243" t="e">
        <f>VLOOKUP(J240,'MDS firmware upgrade'!A:F,5,0)</f>
        <v>#N/A</v>
      </c>
      <c r="Q240" s="243" t="e">
        <f>VLOOKUP(J240,'MDS firmware upgrade'!A:F,6,0)</f>
        <v>#N/A</v>
      </c>
      <c r="R240" s="243"/>
      <c r="S240" s="219">
        <v>43496</v>
      </c>
      <c r="T240" s="216" t="s">
        <v>968</v>
      </c>
      <c r="U240" s="243" t="s">
        <v>909</v>
      </c>
      <c r="V240" s="243" t="s">
        <v>41</v>
      </c>
      <c r="W240" s="243" t="s">
        <v>1078</v>
      </c>
      <c r="X240" s="243" t="s">
        <v>1101</v>
      </c>
      <c r="Y240" s="243" t="s">
        <v>1090</v>
      </c>
      <c r="Z240" s="282" t="s">
        <v>1104</v>
      </c>
      <c r="AA240" s="243" t="s">
        <v>41</v>
      </c>
      <c r="AB240" s="283" t="s">
        <v>427</v>
      </c>
      <c r="AC240" s="283" t="s">
        <v>44</v>
      </c>
      <c r="AD240" s="283" t="s">
        <v>44</v>
      </c>
      <c r="AE240" s="283" t="s">
        <v>44</v>
      </c>
      <c r="AF240" s="283" t="s">
        <v>44</v>
      </c>
      <c r="AG240" s="283" t="s">
        <v>44</v>
      </c>
      <c r="AH240" s="283" t="s">
        <v>44</v>
      </c>
      <c r="AI240" s="283" t="s">
        <v>44</v>
      </c>
      <c r="AJ240" s="283" t="s">
        <v>44</v>
      </c>
      <c r="AK240" s="283" t="s">
        <v>44</v>
      </c>
      <c r="AL240" s="283" t="s">
        <v>44</v>
      </c>
      <c r="AM240" s="283" t="s">
        <v>44</v>
      </c>
      <c r="AN240" s="243" t="s">
        <v>44</v>
      </c>
      <c r="AO240" s="243" t="s">
        <v>44</v>
      </c>
      <c r="AP240" s="284">
        <v>24</v>
      </c>
      <c r="AQ240" s="285"/>
      <c r="AR240" s="284">
        <v>1</v>
      </c>
      <c r="AS240" s="285"/>
      <c r="AT240" s="285"/>
      <c r="AU240" s="285"/>
      <c r="AV240" s="221" t="s">
        <v>45</v>
      </c>
      <c r="AW240" s="221" t="s">
        <v>46</v>
      </c>
      <c r="AX240" s="221" t="s">
        <v>45</v>
      </c>
      <c r="AY240" s="216" t="s">
        <v>44</v>
      </c>
      <c r="AZ240" s="226" t="s">
        <v>1984</v>
      </c>
      <c r="BA240" s="227"/>
      <c r="BB240" s="227"/>
      <c r="BC240" s="218" t="str">
        <f>VLOOKUP(J240,ESRS!A:E,1,0)</f>
        <v>JAE1149A1T8</v>
      </c>
      <c r="BD240" s="218" t="s">
        <v>45</v>
      </c>
    </row>
    <row r="241" spans="1:56">
      <c r="A241" s="214" t="s">
        <v>915</v>
      </c>
      <c r="B241" s="277" t="s">
        <v>47</v>
      </c>
      <c r="C241" s="243" t="s">
        <v>47</v>
      </c>
      <c r="D241" s="277" t="s">
        <v>909</v>
      </c>
      <c r="E241" s="243" t="s">
        <v>1686</v>
      </c>
      <c r="F241" s="243" t="s">
        <v>49</v>
      </c>
      <c r="G241" s="243" t="s">
        <v>50</v>
      </c>
      <c r="H241" s="279" t="s">
        <v>1688</v>
      </c>
      <c r="I241" s="280" t="s">
        <v>914</v>
      </c>
      <c r="J241" s="281" t="s">
        <v>1317</v>
      </c>
      <c r="K241" s="277" t="s">
        <v>916</v>
      </c>
      <c r="L241" s="159" t="s">
        <v>917</v>
      </c>
      <c r="M241" s="250">
        <v>39522.458333333336</v>
      </c>
      <c r="N241" s="250">
        <v>41639</v>
      </c>
      <c r="O241" s="250">
        <v>39522.458333333336</v>
      </c>
      <c r="P241" s="243" t="e">
        <f>VLOOKUP(J241,'MDS firmware upgrade'!A:F,5,0)</f>
        <v>#N/A</v>
      </c>
      <c r="Q241" s="243" t="e">
        <f>VLOOKUP(J241,'MDS firmware upgrade'!A:F,6,0)</f>
        <v>#N/A</v>
      </c>
      <c r="R241" s="243"/>
      <c r="S241" s="219">
        <v>43496</v>
      </c>
      <c r="T241" s="216" t="s">
        <v>968</v>
      </c>
      <c r="U241" s="243" t="s">
        <v>909</v>
      </c>
      <c r="V241" s="243" t="s">
        <v>41</v>
      </c>
      <c r="W241" s="243" t="s">
        <v>1078</v>
      </c>
      <c r="X241" s="243" t="s">
        <v>1101</v>
      </c>
      <c r="Y241" s="243" t="s">
        <v>1090</v>
      </c>
      <c r="Z241" s="282" t="s">
        <v>1104</v>
      </c>
      <c r="AA241" s="243" t="s">
        <v>41</v>
      </c>
      <c r="AB241" s="283" t="s">
        <v>427</v>
      </c>
      <c r="AC241" s="283" t="s">
        <v>44</v>
      </c>
      <c r="AD241" s="283" t="s">
        <v>44</v>
      </c>
      <c r="AE241" s="283" t="s">
        <v>44</v>
      </c>
      <c r="AF241" s="283" t="s">
        <v>44</v>
      </c>
      <c r="AG241" s="283" t="s">
        <v>44</v>
      </c>
      <c r="AH241" s="283" t="s">
        <v>44</v>
      </c>
      <c r="AI241" s="283" t="s">
        <v>44</v>
      </c>
      <c r="AJ241" s="283" t="s">
        <v>44</v>
      </c>
      <c r="AK241" s="283" t="s">
        <v>44</v>
      </c>
      <c r="AL241" s="283" t="s">
        <v>44</v>
      </c>
      <c r="AM241" s="283" t="s">
        <v>44</v>
      </c>
      <c r="AN241" s="243" t="s">
        <v>44</v>
      </c>
      <c r="AO241" s="243" t="s">
        <v>44</v>
      </c>
      <c r="AP241" s="284">
        <v>24</v>
      </c>
      <c r="AQ241" s="285"/>
      <c r="AR241" s="284">
        <v>1</v>
      </c>
      <c r="AS241" s="285"/>
      <c r="AT241" s="285"/>
      <c r="AU241" s="285"/>
      <c r="AV241" s="221" t="s">
        <v>45</v>
      </c>
      <c r="AW241" s="221" t="s">
        <v>46</v>
      </c>
      <c r="AX241" s="221" t="s">
        <v>45</v>
      </c>
      <c r="AY241" s="216" t="s">
        <v>44</v>
      </c>
      <c r="AZ241" s="226" t="s">
        <v>1984</v>
      </c>
      <c r="BA241" s="227"/>
      <c r="BB241" s="227"/>
      <c r="BC241" s="218" t="str">
        <f>VLOOKUP(J241,ESRS!A:E,1,0)</f>
        <v>JAE1149A1T5</v>
      </c>
      <c r="BD241" s="218" t="s">
        <v>45</v>
      </c>
    </row>
    <row r="242" spans="1:56">
      <c r="A242" s="214" t="s">
        <v>919</v>
      </c>
      <c r="B242" s="277" t="s">
        <v>47</v>
      </c>
      <c r="C242" s="243" t="s">
        <v>47</v>
      </c>
      <c r="D242" s="277" t="s">
        <v>909</v>
      </c>
      <c r="E242" s="243" t="s">
        <v>1686</v>
      </c>
      <c r="F242" s="243" t="s">
        <v>49</v>
      </c>
      <c r="G242" s="243" t="s">
        <v>50</v>
      </c>
      <c r="H242" s="279" t="s">
        <v>1688</v>
      </c>
      <c r="I242" s="280" t="s">
        <v>918</v>
      </c>
      <c r="J242" s="281" t="s">
        <v>1318</v>
      </c>
      <c r="K242" s="277" t="s">
        <v>916</v>
      </c>
      <c r="L242" s="159" t="s">
        <v>920</v>
      </c>
      <c r="M242" s="250">
        <v>40649.958333333336</v>
      </c>
      <c r="N242" s="250">
        <v>42109</v>
      </c>
      <c r="O242" s="250">
        <v>40649.958333333336</v>
      </c>
      <c r="P242" s="243" t="e">
        <f>VLOOKUP(J242,'MDS firmware upgrade'!A:F,5,0)</f>
        <v>#N/A</v>
      </c>
      <c r="Q242" s="243" t="e">
        <f>VLOOKUP(J242,'MDS firmware upgrade'!A:F,6,0)</f>
        <v>#N/A</v>
      </c>
      <c r="R242" s="243"/>
      <c r="S242" s="219">
        <v>43496</v>
      </c>
      <c r="T242" s="216" t="s">
        <v>968</v>
      </c>
      <c r="U242" s="243" t="s">
        <v>909</v>
      </c>
      <c r="V242" s="243" t="s">
        <v>41</v>
      </c>
      <c r="W242" s="243" t="s">
        <v>1078</v>
      </c>
      <c r="X242" s="243" t="s">
        <v>1101</v>
      </c>
      <c r="Y242" s="243" t="s">
        <v>1090</v>
      </c>
      <c r="Z242" s="282" t="s">
        <v>1104</v>
      </c>
      <c r="AA242" s="243" t="s">
        <v>41</v>
      </c>
      <c r="AB242" s="283" t="s">
        <v>427</v>
      </c>
      <c r="AC242" s="283" t="s">
        <v>44</v>
      </c>
      <c r="AD242" s="283" t="s">
        <v>44</v>
      </c>
      <c r="AE242" s="283" t="s">
        <v>44</v>
      </c>
      <c r="AF242" s="283" t="s">
        <v>44</v>
      </c>
      <c r="AG242" s="283" t="s">
        <v>44</v>
      </c>
      <c r="AH242" s="283" t="s">
        <v>44</v>
      </c>
      <c r="AI242" s="283" t="s">
        <v>44</v>
      </c>
      <c r="AJ242" s="283" t="s">
        <v>44</v>
      </c>
      <c r="AK242" s="283" t="s">
        <v>44</v>
      </c>
      <c r="AL242" s="283" t="s">
        <v>44</v>
      </c>
      <c r="AM242" s="283" t="s">
        <v>44</v>
      </c>
      <c r="AN242" s="243" t="s">
        <v>44</v>
      </c>
      <c r="AO242" s="243" t="s">
        <v>44</v>
      </c>
      <c r="AP242" s="284">
        <v>24</v>
      </c>
      <c r="AQ242" s="285"/>
      <c r="AR242" s="284">
        <v>1</v>
      </c>
      <c r="AS242" s="285"/>
      <c r="AT242" s="285"/>
      <c r="AU242" s="285"/>
      <c r="AV242" s="221" t="s">
        <v>45</v>
      </c>
      <c r="AW242" s="221" t="s">
        <v>46</v>
      </c>
      <c r="AX242" s="221" t="s">
        <v>45</v>
      </c>
      <c r="AY242" s="216" t="s">
        <v>44</v>
      </c>
      <c r="AZ242" s="226" t="s">
        <v>1984</v>
      </c>
      <c r="BA242" s="227"/>
      <c r="BB242" s="227"/>
      <c r="BC242" s="218" t="str">
        <f>VLOOKUP(J242,ESRS!A:E,1,0)</f>
        <v>JAF1442U093</v>
      </c>
      <c r="BD242" s="218" t="s">
        <v>45</v>
      </c>
    </row>
    <row r="243" spans="1:56">
      <c r="A243" s="214" t="s">
        <v>922</v>
      </c>
      <c r="B243" s="277" t="s">
        <v>47</v>
      </c>
      <c r="C243" s="243" t="s">
        <v>47</v>
      </c>
      <c r="D243" s="277" t="s">
        <v>909</v>
      </c>
      <c r="E243" s="243" t="s">
        <v>1686</v>
      </c>
      <c r="F243" s="243" t="s">
        <v>49</v>
      </c>
      <c r="G243" s="243" t="s">
        <v>50</v>
      </c>
      <c r="H243" s="279" t="s">
        <v>1688</v>
      </c>
      <c r="I243" s="280" t="s">
        <v>921</v>
      </c>
      <c r="J243" s="281" t="s">
        <v>1319</v>
      </c>
      <c r="K243" s="277" t="s">
        <v>916</v>
      </c>
      <c r="L243" s="159" t="s">
        <v>923</v>
      </c>
      <c r="M243" s="250">
        <v>40649.958333333336</v>
      </c>
      <c r="N243" s="250">
        <v>42109</v>
      </c>
      <c r="O243" s="250">
        <v>40649.958333333336</v>
      </c>
      <c r="P243" s="243" t="e">
        <f>VLOOKUP(J243,'MDS firmware upgrade'!A:F,5,0)</f>
        <v>#N/A</v>
      </c>
      <c r="Q243" s="243" t="e">
        <f>VLOOKUP(J243,'MDS firmware upgrade'!A:F,6,0)</f>
        <v>#N/A</v>
      </c>
      <c r="R243" s="243"/>
      <c r="S243" s="219">
        <v>43496</v>
      </c>
      <c r="T243" s="216" t="s">
        <v>968</v>
      </c>
      <c r="U243" s="243" t="s">
        <v>909</v>
      </c>
      <c r="V243" s="243" t="s">
        <v>41</v>
      </c>
      <c r="W243" s="243" t="s">
        <v>1078</v>
      </c>
      <c r="X243" s="243" t="s">
        <v>1101</v>
      </c>
      <c r="Y243" s="243" t="s">
        <v>1090</v>
      </c>
      <c r="Z243" s="282" t="s">
        <v>1104</v>
      </c>
      <c r="AA243" s="243" t="s">
        <v>41</v>
      </c>
      <c r="AB243" s="283" t="s">
        <v>427</v>
      </c>
      <c r="AC243" s="283" t="s">
        <v>44</v>
      </c>
      <c r="AD243" s="283" t="s">
        <v>44</v>
      </c>
      <c r="AE243" s="283" t="s">
        <v>44</v>
      </c>
      <c r="AF243" s="283" t="s">
        <v>44</v>
      </c>
      <c r="AG243" s="283" t="s">
        <v>44</v>
      </c>
      <c r="AH243" s="283" t="s">
        <v>44</v>
      </c>
      <c r="AI243" s="283" t="s">
        <v>44</v>
      </c>
      <c r="AJ243" s="283" t="s">
        <v>44</v>
      </c>
      <c r="AK243" s="283" t="s">
        <v>44</v>
      </c>
      <c r="AL243" s="283" t="s">
        <v>44</v>
      </c>
      <c r="AM243" s="283" t="s">
        <v>44</v>
      </c>
      <c r="AN243" s="243" t="s">
        <v>44</v>
      </c>
      <c r="AO243" s="243" t="s">
        <v>44</v>
      </c>
      <c r="AP243" s="284">
        <v>24</v>
      </c>
      <c r="AQ243" s="285"/>
      <c r="AR243" s="284">
        <v>1</v>
      </c>
      <c r="AS243" s="285"/>
      <c r="AT243" s="285"/>
      <c r="AU243" s="285"/>
      <c r="AV243" s="221" t="s">
        <v>45</v>
      </c>
      <c r="AW243" s="221" t="s">
        <v>46</v>
      </c>
      <c r="AX243" s="221" t="s">
        <v>45</v>
      </c>
      <c r="AY243" s="216" t="s">
        <v>44</v>
      </c>
      <c r="AZ243" s="226" t="s">
        <v>1984</v>
      </c>
      <c r="BA243" s="227"/>
      <c r="BB243" s="227"/>
      <c r="BC243" s="218" t="str">
        <f>VLOOKUP(J243,ESRS!A:E,1,0)</f>
        <v>JAF1442U099</v>
      </c>
      <c r="BD243" s="218" t="s">
        <v>45</v>
      </c>
    </row>
    <row r="244" spans="1:56">
      <c r="A244" s="214" t="s">
        <v>926</v>
      </c>
      <c r="B244" s="277" t="s">
        <v>164</v>
      </c>
      <c r="C244" s="243" t="s">
        <v>924</v>
      </c>
      <c r="D244" s="277" t="s">
        <v>924</v>
      </c>
      <c r="E244" s="243" t="s">
        <v>1686</v>
      </c>
      <c r="F244" s="243" t="s">
        <v>49</v>
      </c>
      <c r="G244" s="243" t="s">
        <v>50</v>
      </c>
      <c r="H244" s="279" t="s">
        <v>1688</v>
      </c>
      <c r="I244" s="280" t="s">
        <v>925</v>
      </c>
      <c r="J244" s="281" t="s">
        <v>1359</v>
      </c>
      <c r="K244" s="277" t="s">
        <v>927</v>
      </c>
      <c r="L244" s="159" t="s">
        <v>928</v>
      </c>
      <c r="M244" s="250">
        <v>40880.208333333336</v>
      </c>
      <c r="N244" s="250">
        <v>42339</v>
      </c>
      <c r="O244" s="250">
        <v>40880.208333333336</v>
      </c>
      <c r="P244" s="243" t="e">
        <f>VLOOKUP(J244,'MDS firmware upgrade'!A:F,5,0)</f>
        <v>#N/A</v>
      </c>
      <c r="Q244" s="243" t="e">
        <f>VLOOKUP(J244,'MDS firmware upgrade'!A:F,6,0)</f>
        <v>#N/A</v>
      </c>
      <c r="R244" s="243"/>
      <c r="S244" s="219">
        <v>43496</v>
      </c>
      <c r="T244" s="216" t="s">
        <v>968</v>
      </c>
      <c r="U244" s="243" t="s">
        <v>924</v>
      </c>
      <c r="V244" s="243" t="s">
        <v>41</v>
      </c>
      <c r="W244" s="243" t="s">
        <v>1078</v>
      </c>
      <c r="X244" s="243" t="s">
        <v>1101</v>
      </c>
      <c r="Y244" s="243" t="s">
        <v>1090</v>
      </c>
      <c r="Z244" s="282" t="s">
        <v>1104</v>
      </c>
      <c r="AA244" s="243" t="s">
        <v>41</v>
      </c>
      <c r="AB244" s="283" t="s">
        <v>427</v>
      </c>
      <c r="AC244" s="283" t="s">
        <v>44</v>
      </c>
      <c r="AD244" s="283" t="s">
        <v>44</v>
      </c>
      <c r="AE244" s="283" t="s">
        <v>44</v>
      </c>
      <c r="AF244" s="283" t="s">
        <v>44</v>
      </c>
      <c r="AG244" s="283" t="s">
        <v>44</v>
      </c>
      <c r="AH244" s="283" t="s">
        <v>44</v>
      </c>
      <c r="AI244" s="283" t="s">
        <v>44</v>
      </c>
      <c r="AJ244" s="283" t="s">
        <v>44</v>
      </c>
      <c r="AK244" s="283" t="s">
        <v>44</v>
      </c>
      <c r="AL244" s="283" t="s">
        <v>44</v>
      </c>
      <c r="AM244" s="283" t="s">
        <v>44</v>
      </c>
      <c r="AN244" s="243" t="s">
        <v>44</v>
      </c>
      <c r="AO244" s="243" t="s">
        <v>44</v>
      </c>
      <c r="AP244" s="284">
        <v>24</v>
      </c>
      <c r="AQ244" s="285"/>
      <c r="AR244" s="284">
        <v>1</v>
      </c>
      <c r="AS244" s="285"/>
      <c r="AT244" s="285"/>
      <c r="AU244" s="285"/>
      <c r="AV244" s="221" t="s">
        <v>45</v>
      </c>
      <c r="AW244" s="221" t="s">
        <v>46</v>
      </c>
      <c r="AX244" s="221" t="s">
        <v>45</v>
      </c>
      <c r="AY244" s="216" t="s">
        <v>44</v>
      </c>
      <c r="AZ244" s="226" t="s">
        <v>1984</v>
      </c>
      <c r="BA244" s="227"/>
      <c r="BB244" s="227"/>
      <c r="BC244" s="218" t="str">
        <f>VLOOKUP(J244,ESRS!A:E,1,0)</f>
        <v>JAF152459UU</v>
      </c>
      <c r="BD244" s="218" t="s">
        <v>45</v>
      </c>
    </row>
    <row r="245" spans="1:56">
      <c r="A245" s="214" t="s">
        <v>930</v>
      </c>
      <c r="B245" s="277" t="s">
        <v>164</v>
      </c>
      <c r="C245" s="243" t="s">
        <v>924</v>
      </c>
      <c r="D245" s="277" t="s">
        <v>924</v>
      </c>
      <c r="E245" s="243" t="s">
        <v>1686</v>
      </c>
      <c r="F245" s="243" t="s">
        <v>49</v>
      </c>
      <c r="G245" s="243" t="s">
        <v>50</v>
      </c>
      <c r="H245" s="279" t="s">
        <v>1688</v>
      </c>
      <c r="I245" s="280" t="s">
        <v>929</v>
      </c>
      <c r="J245" s="281" t="s">
        <v>1363</v>
      </c>
      <c r="K245" s="277" t="s">
        <v>927</v>
      </c>
      <c r="L245" s="159" t="s">
        <v>931</v>
      </c>
      <c r="M245" s="250">
        <v>40879</v>
      </c>
      <c r="N245" s="250">
        <v>42339</v>
      </c>
      <c r="O245" s="250">
        <v>42340</v>
      </c>
      <c r="P245" s="243" t="e">
        <f>VLOOKUP(J245,'MDS firmware upgrade'!A:F,5,0)</f>
        <v>#N/A</v>
      </c>
      <c r="Q245" s="243" t="e">
        <f>VLOOKUP(J245,'MDS firmware upgrade'!A:F,6,0)</f>
        <v>#N/A</v>
      </c>
      <c r="R245" s="243"/>
      <c r="S245" s="219">
        <v>43496</v>
      </c>
      <c r="T245" s="216" t="s">
        <v>968</v>
      </c>
      <c r="U245" s="243" t="s">
        <v>924</v>
      </c>
      <c r="V245" s="243" t="s">
        <v>41</v>
      </c>
      <c r="W245" s="243" t="s">
        <v>1078</v>
      </c>
      <c r="X245" s="243" t="s">
        <v>1101</v>
      </c>
      <c r="Y245" s="243" t="s">
        <v>1090</v>
      </c>
      <c r="Z245" s="282" t="s">
        <v>1104</v>
      </c>
      <c r="AA245" s="243" t="s">
        <v>41</v>
      </c>
      <c r="AB245" s="283" t="s">
        <v>427</v>
      </c>
      <c r="AC245" s="283" t="s">
        <v>44</v>
      </c>
      <c r="AD245" s="283" t="s">
        <v>44</v>
      </c>
      <c r="AE245" s="283" t="s">
        <v>44</v>
      </c>
      <c r="AF245" s="283" t="s">
        <v>44</v>
      </c>
      <c r="AG245" s="283" t="s">
        <v>44</v>
      </c>
      <c r="AH245" s="283" t="s">
        <v>44</v>
      </c>
      <c r="AI245" s="283" t="s">
        <v>44</v>
      </c>
      <c r="AJ245" s="283" t="s">
        <v>44</v>
      </c>
      <c r="AK245" s="283" t="s">
        <v>44</v>
      </c>
      <c r="AL245" s="283" t="s">
        <v>44</v>
      </c>
      <c r="AM245" s="283" t="s">
        <v>44</v>
      </c>
      <c r="AN245" s="243" t="s">
        <v>44</v>
      </c>
      <c r="AO245" s="243" t="s">
        <v>44</v>
      </c>
      <c r="AP245" s="284">
        <v>24</v>
      </c>
      <c r="AQ245" s="285"/>
      <c r="AR245" s="284">
        <v>1</v>
      </c>
      <c r="AS245" s="285"/>
      <c r="AT245" s="285"/>
      <c r="AU245" s="285"/>
      <c r="AV245" s="221" t="s">
        <v>45</v>
      </c>
      <c r="AW245" s="221" t="s">
        <v>46</v>
      </c>
      <c r="AX245" s="221" t="s">
        <v>45</v>
      </c>
      <c r="AY245" s="216" t="s">
        <v>44</v>
      </c>
      <c r="AZ245" s="226" t="s">
        <v>1984</v>
      </c>
      <c r="BA245" s="227"/>
      <c r="BB245" s="227"/>
      <c r="BC245" s="218" t="str">
        <f>VLOOKUP(J245,ESRS!A:E,1,0)</f>
        <v>JAB1122N88T</v>
      </c>
      <c r="BD245" s="218" t="s">
        <v>45</v>
      </c>
    </row>
    <row r="246" spans="1:56">
      <c r="A246" s="214" t="s">
        <v>934</v>
      </c>
      <c r="B246" s="277" t="s">
        <v>164</v>
      </c>
      <c r="C246" s="243" t="s">
        <v>932</v>
      </c>
      <c r="D246" s="277" t="s">
        <v>932</v>
      </c>
      <c r="E246" s="243" t="s">
        <v>1686</v>
      </c>
      <c r="F246" s="243" t="s">
        <v>49</v>
      </c>
      <c r="G246" s="243" t="s">
        <v>50</v>
      </c>
      <c r="H246" s="279" t="s">
        <v>1688</v>
      </c>
      <c r="I246" s="280" t="s">
        <v>933</v>
      </c>
      <c r="J246" s="281" t="s">
        <v>1364</v>
      </c>
      <c r="K246" s="277" t="s">
        <v>935</v>
      </c>
      <c r="L246" s="159" t="s">
        <v>936</v>
      </c>
      <c r="M246" s="250">
        <v>40880.458333333336</v>
      </c>
      <c r="N246" s="250">
        <v>42338</v>
      </c>
      <c r="O246" s="250">
        <v>40880.458333333336</v>
      </c>
      <c r="P246" s="243" t="e">
        <f>VLOOKUP(J246,'MDS firmware upgrade'!A:F,5,0)</f>
        <v>#N/A</v>
      </c>
      <c r="Q246" s="243" t="e">
        <f>VLOOKUP(J246,'MDS firmware upgrade'!A:F,6,0)</f>
        <v>#N/A</v>
      </c>
      <c r="R246" s="243"/>
      <c r="S246" s="219">
        <v>43496</v>
      </c>
      <c r="T246" s="216" t="s">
        <v>968</v>
      </c>
      <c r="U246" s="243" t="s">
        <v>932</v>
      </c>
      <c r="V246" s="243" t="s">
        <v>41</v>
      </c>
      <c r="W246" s="243" t="s">
        <v>1078</v>
      </c>
      <c r="X246" s="243" t="s">
        <v>1101</v>
      </c>
      <c r="Y246" s="243" t="s">
        <v>1090</v>
      </c>
      <c r="Z246" s="282" t="s">
        <v>1104</v>
      </c>
      <c r="AA246" s="243" t="s">
        <v>41</v>
      </c>
      <c r="AB246" s="283" t="s">
        <v>427</v>
      </c>
      <c r="AC246" s="283" t="s">
        <v>44</v>
      </c>
      <c r="AD246" s="283" t="s">
        <v>44</v>
      </c>
      <c r="AE246" s="283" t="s">
        <v>44</v>
      </c>
      <c r="AF246" s="283" t="s">
        <v>44</v>
      </c>
      <c r="AG246" s="283" t="s">
        <v>44</v>
      </c>
      <c r="AH246" s="283" t="s">
        <v>44</v>
      </c>
      <c r="AI246" s="283" t="s">
        <v>44</v>
      </c>
      <c r="AJ246" s="283" t="s">
        <v>44</v>
      </c>
      <c r="AK246" s="283" t="s">
        <v>44</v>
      </c>
      <c r="AL246" s="283" t="s">
        <v>44</v>
      </c>
      <c r="AM246" s="283" t="s">
        <v>44</v>
      </c>
      <c r="AN246" s="243" t="s">
        <v>44</v>
      </c>
      <c r="AO246" s="243" t="s">
        <v>44</v>
      </c>
      <c r="AP246" s="284">
        <v>24</v>
      </c>
      <c r="AQ246" s="285"/>
      <c r="AR246" s="284">
        <v>1</v>
      </c>
      <c r="AS246" s="285"/>
      <c r="AT246" s="285"/>
      <c r="AU246" s="285"/>
      <c r="AV246" s="221" t="s">
        <v>45</v>
      </c>
      <c r="AW246" s="221" t="s">
        <v>46</v>
      </c>
      <c r="AX246" s="221" t="s">
        <v>45</v>
      </c>
      <c r="AY246" s="216" t="s">
        <v>44</v>
      </c>
      <c r="AZ246" s="226" t="s">
        <v>1984</v>
      </c>
      <c r="BA246" s="227"/>
      <c r="BB246" s="227"/>
      <c r="BC246" s="218" t="str">
        <f>VLOOKUP(J246,ESRS!A:E,1,0)</f>
        <v>JAF150816V9</v>
      </c>
      <c r="BD246" s="218" t="s">
        <v>45</v>
      </c>
    </row>
    <row r="247" spans="1:56">
      <c r="A247" s="214" t="s">
        <v>938</v>
      </c>
      <c r="B247" s="277" t="s">
        <v>164</v>
      </c>
      <c r="C247" s="243" t="s">
        <v>932</v>
      </c>
      <c r="D247" s="277" t="s">
        <v>932</v>
      </c>
      <c r="E247" s="243" t="s">
        <v>1686</v>
      </c>
      <c r="F247" s="243" t="s">
        <v>49</v>
      </c>
      <c r="G247" s="243" t="s">
        <v>50</v>
      </c>
      <c r="H247" s="279" t="s">
        <v>1688</v>
      </c>
      <c r="I247" s="280" t="s">
        <v>937</v>
      </c>
      <c r="J247" s="281" t="s">
        <v>1366</v>
      </c>
      <c r="K247" s="277" t="s">
        <v>935</v>
      </c>
      <c r="L247" s="159" t="s">
        <v>939</v>
      </c>
      <c r="M247" s="250">
        <v>40880.458333333336</v>
      </c>
      <c r="N247" s="250">
        <v>42338</v>
      </c>
      <c r="O247" s="250">
        <v>40880.458333333336</v>
      </c>
      <c r="P247" s="243" t="e">
        <f>VLOOKUP(J247,'MDS firmware upgrade'!A:F,5,0)</f>
        <v>#N/A</v>
      </c>
      <c r="Q247" s="243" t="e">
        <f>VLOOKUP(J247,'MDS firmware upgrade'!A:F,6,0)</f>
        <v>#N/A</v>
      </c>
      <c r="R247" s="243"/>
      <c r="S247" s="219">
        <v>43496</v>
      </c>
      <c r="T247" s="216" t="s">
        <v>968</v>
      </c>
      <c r="U247" s="243" t="s">
        <v>932</v>
      </c>
      <c r="V247" s="243" t="s">
        <v>41</v>
      </c>
      <c r="W247" s="243" t="s">
        <v>1078</v>
      </c>
      <c r="X247" s="243" t="s">
        <v>1101</v>
      </c>
      <c r="Y247" s="243" t="s">
        <v>1090</v>
      </c>
      <c r="Z247" s="282" t="s">
        <v>1104</v>
      </c>
      <c r="AA247" s="243" t="s">
        <v>41</v>
      </c>
      <c r="AB247" s="283" t="s">
        <v>427</v>
      </c>
      <c r="AC247" s="283" t="s">
        <v>44</v>
      </c>
      <c r="AD247" s="283" t="s">
        <v>44</v>
      </c>
      <c r="AE247" s="283" t="s">
        <v>44</v>
      </c>
      <c r="AF247" s="283" t="s">
        <v>44</v>
      </c>
      <c r="AG247" s="283" t="s">
        <v>44</v>
      </c>
      <c r="AH247" s="283" t="s">
        <v>44</v>
      </c>
      <c r="AI247" s="283" t="s">
        <v>44</v>
      </c>
      <c r="AJ247" s="283" t="s">
        <v>44</v>
      </c>
      <c r="AK247" s="283" t="s">
        <v>44</v>
      </c>
      <c r="AL247" s="283" t="s">
        <v>44</v>
      </c>
      <c r="AM247" s="283" t="s">
        <v>44</v>
      </c>
      <c r="AN247" s="243" t="s">
        <v>44</v>
      </c>
      <c r="AO247" s="243" t="s">
        <v>44</v>
      </c>
      <c r="AP247" s="284">
        <v>24</v>
      </c>
      <c r="AQ247" s="285"/>
      <c r="AR247" s="284">
        <v>1</v>
      </c>
      <c r="AS247" s="285"/>
      <c r="AT247" s="285"/>
      <c r="AU247" s="285"/>
      <c r="AV247" s="221" t="s">
        <v>45</v>
      </c>
      <c r="AW247" s="221" t="s">
        <v>46</v>
      </c>
      <c r="AX247" s="221" t="s">
        <v>45</v>
      </c>
      <c r="AY247" s="216" t="s">
        <v>44</v>
      </c>
      <c r="AZ247" s="226" t="s">
        <v>1984</v>
      </c>
      <c r="BA247" s="227"/>
      <c r="BB247" s="227"/>
      <c r="BC247" s="218" t="str">
        <f>VLOOKUP(J247,ESRS!A:E,1,0)</f>
        <v>JAF152661X4</v>
      </c>
      <c r="BD247" s="218" t="s">
        <v>45</v>
      </c>
    </row>
    <row r="248" spans="1:56">
      <c r="A248" s="214" t="s">
        <v>941</v>
      </c>
      <c r="B248" s="277" t="s">
        <v>47</v>
      </c>
      <c r="C248" s="243" t="s">
        <v>47</v>
      </c>
      <c r="D248" s="277" t="s">
        <v>48</v>
      </c>
      <c r="E248" s="243" t="s">
        <v>1686</v>
      </c>
      <c r="F248" s="243" t="s">
        <v>49</v>
      </c>
      <c r="G248" s="243" t="s">
        <v>50</v>
      </c>
      <c r="H248" s="279" t="s">
        <v>1688</v>
      </c>
      <c r="I248" s="280" t="s">
        <v>940</v>
      </c>
      <c r="J248" s="281" t="s">
        <v>1344</v>
      </c>
      <c r="K248" s="277" t="s">
        <v>942</v>
      </c>
      <c r="L248" s="159" t="s">
        <v>943</v>
      </c>
      <c r="M248" s="250" t="s">
        <v>968</v>
      </c>
      <c r="N248" s="250">
        <v>42339</v>
      </c>
      <c r="O248" s="250">
        <v>42340</v>
      </c>
      <c r="P248" s="243" t="e">
        <f>VLOOKUP(J248,'MDS firmware upgrade'!A:F,5,0)</f>
        <v>#N/A</v>
      </c>
      <c r="Q248" s="243" t="e">
        <f>VLOOKUP(J248,'MDS firmware upgrade'!A:F,6,0)</f>
        <v>#N/A</v>
      </c>
      <c r="R248" s="243"/>
      <c r="S248" s="219">
        <v>43496</v>
      </c>
      <c r="T248" s="216" t="s">
        <v>968</v>
      </c>
      <c r="U248" s="243" t="s">
        <v>497</v>
      </c>
      <c r="V248" s="243" t="s">
        <v>41</v>
      </c>
      <c r="W248" s="243" t="s">
        <v>1078</v>
      </c>
      <c r="X248" s="243" t="s">
        <v>1101</v>
      </c>
      <c r="Y248" s="243" t="s">
        <v>1090</v>
      </c>
      <c r="Z248" s="282" t="s">
        <v>1104</v>
      </c>
      <c r="AA248" s="243" t="s">
        <v>41</v>
      </c>
      <c r="AB248" s="283" t="s">
        <v>427</v>
      </c>
      <c r="AC248" s="283" t="s">
        <v>44</v>
      </c>
      <c r="AD248" s="283" t="s">
        <v>44</v>
      </c>
      <c r="AE248" s="283" t="s">
        <v>44</v>
      </c>
      <c r="AF248" s="283" t="s">
        <v>44</v>
      </c>
      <c r="AG248" s="283" t="s">
        <v>44</v>
      </c>
      <c r="AH248" s="283" t="s">
        <v>44</v>
      </c>
      <c r="AI248" s="283" t="s">
        <v>44</v>
      </c>
      <c r="AJ248" s="283" t="s">
        <v>44</v>
      </c>
      <c r="AK248" s="283" t="s">
        <v>44</v>
      </c>
      <c r="AL248" s="283" t="s">
        <v>44</v>
      </c>
      <c r="AM248" s="283" t="s">
        <v>44</v>
      </c>
      <c r="AN248" s="243" t="s">
        <v>44</v>
      </c>
      <c r="AO248" s="243" t="s">
        <v>44</v>
      </c>
      <c r="AP248" s="284">
        <v>24</v>
      </c>
      <c r="AQ248" s="285"/>
      <c r="AR248" s="284">
        <v>1</v>
      </c>
      <c r="AS248" s="285"/>
      <c r="AT248" s="285"/>
      <c r="AU248" s="285"/>
      <c r="AV248" s="221" t="s">
        <v>45</v>
      </c>
      <c r="AW248" s="221" t="s">
        <v>46</v>
      </c>
      <c r="AX248" s="221" t="s">
        <v>45</v>
      </c>
      <c r="AY248" s="216" t="s">
        <v>44</v>
      </c>
      <c r="AZ248" s="226" t="s">
        <v>1984</v>
      </c>
      <c r="BA248" s="227"/>
      <c r="BB248" s="227"/>
      <c r="BC248" s="218" t="str">
        <f>VLOOKUP(J248,ESRS!A:E,1,0)</f>
        <v>JAF1449V864</v>
      </c>
      <c r="BD248" s="218" t="s">
        <v>45</v>
      </c>
    </row>
    <row r="249" spans="1:56">
      <c r="A249" s="214" t="s">
        <v>945</v>
      </c>
      <c r="B249" s="277" t="s">
        <v>47</v>
      </c>
      <c r="C249" s="243" t="s">
        <v>47</v>
      </c>
      <c r="D249" s="277" t="s">
        <v>48</v>
      </c>
      <c r="E249" s="243" t="s">
        <v>1686</v>
      </c>
      <c r="F249" s="243" t="s">
        <v>49</v>
      </c>
      <c r="G249" s="243" t="s">
        <v>50</v>
      </c>
      <c r="H249" s="279" t="s">
        <v>1688</v>
      </c>
      <c r="I249" s="280" t="s">
        <v>944</v>
      </c>
      <c r="J249" s="281" t="s">
        <v>1345</v>
      </c>
      <c r="K249" s="277" t="s">
        <v>942</v>
      </c>
      <c r="L249" s="159" t="s">
        <v>946</v>
      </c>
      <c r="M249" s="250" t="s">
        <v>968</v>
      </c>
      <c r="N249" s="250">
        <v>42339</v>
      </c>
      <c r="O249" s="250">
        <v>42340</v>
      </c>
      <c r="P249" s="243" t="e">
        <f>VLOOKUP(J249,'MDS firmware upgrade'!A:F,5,0)</f>
        <v>#N/A</v>
      </c>
      <c r="Q249" s="243" t="e">
        <f>VLOOKUP(J249,'MDS firmware upgrade'!A:F,6,0)</f>
        <v>#N/A</v>
      </c>
      <c r="R249" s="243"/>
      <c r="S249" s="219">
        <v>43496</v>
      </c>
      <c r="T249" s="216" t="s">
        <v>968</v>
      </c>
      <c r="U249" s="243" t="s">
        <v>497</v>
      </c>
      <c r="V249" s="243" t="s">
        <v>41</v>
      </c>
      <c r="W249" s="243" t="s">
        <v>1078</v>
      </c>
      <c r="X249" s="243" t="s">
        <v>1101</v>
      </c>
      <c r="Y249" s="243" t="s">
        <v>1090</v>
      </c>
      <c r="Z249" s="282" t="s">
        <v>1104</v>
      </c>
      <c r="AA249" s="243" t="s">
        <v>41</v>
      </c>
      <c r="AB249" s="283" t="s">
        <v>427</v>
      </c>
      <c r="AC249" s="283" t="s">
        <v>44</v>
      </c>
      <c r="AD249" s="283" t="s">
        <v>44</v>
      </c>
      <c r="AE249" s="283" t="s">
        <v>44</v>
      </c>
      <c r="AF249" s="283" t="s">
        <v>44</v>
      </c>
      <c r="AG249" s="283" t="s">
        <v>44</v>
      </c>
      <c r="AH249" s="283" t="s">
        <v>44</v>
      </c>
      <c r="AI249" s="283" t="s">
        <v>44</v>
      </c>
      <c r="AJ249" s="283" t="s">
        <v>44</v>
      </c>
      <c r="AK249" s="283" t="s">
        <v>44</v>
      </c>
      <c r="AL249" s="283" t="s">
        <v>44</v>
      </c>
      <c r="AM249" s="283" t="s">
        <v>44</v>
      </c>
      <c r="AN249" s="243" t="s">
        <v>44</v>
      </c>
      <c r="AO249" s="243" t="s">
        <v>44</v>
      </c>
      <c r="AP249" s="284">
        <v>24</v>
      </c>
      <c r="AQ249" s="285"/>
      <c r="AR249" s="284">
        <v>1</v>
      </c>
      <c r="AS249" s="285"/>
      <c r="AT249" s="285"/>
      <c r="AU249" s="285"/>
      <c r="AV249" s="221" t="s">
        <v>45</v>
      </c>
      <c r="AW249" s="221" t="s">
        <v>46</v>
      </c>
      <c r="AX249" s="221" t="s">
        <v>45</v>
      </c>
      <c r="AY249" s="216" t="s">
        <v>44</v>
      </c>
      <c r="AZ249" s="226" t="s">
        <v>1984</v>
      </c>
      <c r="BA249" s="227"/>
      <c r="BB249" s="227"/>
      <c r="BC249" s="218" t="str">
        <f>VLOOKUP(J249,ESRS!A:E,1,0)</f>
        <v>JAF1449V757</v>
      </c>
      <c r="BD249" s="218" t="s">
        <v>45</v>
      </c>
    </row>
    <row r="250" spans="1:56">
      <c r="A250" s="214" t="s">
        <v>948</v>
      </c>
      <c r="B250" s="277" t="s">
        <v>88</v>
      </c>
      <c r="C250" s="243" t="s">
        <v>88</v>
      </c>
      <c r="D250" s="277" t="s">
        <v>843</v>
      </c>
      <c r="E250" s="243" t="s">
        <v>1686</v>
      </c>
      <c r="F250" s="243" t="s">
        <v>49</v>
      </c>
      <c r="G250" s="243" t="s">
        <v>50</v>
      </c>
      <c r="H250" s="279" t="s">
        <v>1688</v>
      </c>
      <c r="I250" s="280" t="s">
        <v>947</v>
      </c>
      <c r="J250" s="336" t="s">
        <v>1342</v>
      </c>
      <c r="K250" s="277" t="s">
        <v>949</v>
      </c>
      <c r="L250" s="159" t="s">
        <v>950</v>
      </c>
      <c r="M250" s="250">
        <v>40634</v>
      </c>
      <c r="N250" s="250">
        <v>42094</v>
      </c>
      <c r="O250" s="250">
        <v>42095</v>
      </c>
      <c r="P250" s="243" t="e">
        <f>VLOOKUP(J250,'MDS firmware upgrade'!A:F,5,0)</f>
        <v>#N/A</v>
      </c>
      <c r="Q250" s="243" t="e">
        <f>VLOOKUP(J250,'MDS firmware upgrade'!A:F,6,0)</f>
        <v>#N/A</v>
      </c>
      <c r="R250" s="243"/>
      <c r="S250" s="219">
        <v>43496</v>
      </c>
      <c r="T250" s="216" t="s">
        <v>968</v>
      </c>
      <c r="U250" s="243" t="s">
        <v>643</v>
      </c>
      <c r="V250" s="243" t="s">
        <v>41</v>
      </c>
      <c r="W250" s="243" t="s">
        <v>1078</v>
      </c>
      <c r="X250" s="243" t="s">
        <v>1101</v>
      </c>
      <c r="Y250" s="243" t="s">
        <v>1090</v>
      </c>
      <c r="Z250" s="282" t="s">
        <v>1104</v>
      </c>
      <c r="AA250" s="243" t="s">
        <v>41</v>
      </c>
      <c r="AB250" s="283" t="s">
        <v>427</v>
      </c>
      <c r="AC250" s="283" t="s">
        <v>44</v>
      </c>
      <c r="AD250" s="283" t="s">
        <v>44</v>
      </c>
      <c r="AE250" s="283" t="s">
        <v>44</v>
      </c>
      <c r="AF250" s="283" t="s">
        <v>44</v>
      </c>
      <c r="AG250" s="283" t="s">
        <v>44</v>
      </c>
      <c r="AH250" s="283" t="s">
        <v>44</v>
      </c>
      <c r="AI250" s="283" t="s">
        <v>44</v>
      </c>
      <c r="AJ250" s="283" t="s">
        <v>44</v>
      </c>
      <c r="AK250" s="283" t="s">
        <v>44</v>
      </c>
      <c r="AL250" s="283" t="s">
        <v>44</v>
      </c>
      <c r="AM250" s="283" t="s">
        <v>44</v>
      </c>
      <c r="AN250" s="243" t="s">
        <v>44</v>
      </c>
      <c r="AO250" s="243" t="s">
        <v>44</v>
      </c>
      <c r="AP250" s="284">
        <v>24</v>
      </c>
      <c r="AQ250" s="285"/>
      <c r="AR250" s="284">
        <v>1</v>
      </c>
      <c r="AS250" s="285"/>
      <c r="AT250" s="285"/>
      <c r="AU250" s="285"/>
      <c r="AV250" s="221" t="s">
        <v>45</v>
      </c>
      <c r="AW250" s="221" t="s">
        <v>46</v>
      </c>
      <c r="AX250" s="221" t="s">
        <v>45</v>
      </c>
      <c r="AY250" s="216" t="s">
        <v>44</v>
      </c>
      <c r="AZ250" s="226" t="s">
        <v>1984</v>
      </c>
      <c r="BA250" s="227"/>
      <c r="BB250" s="227"/>
      <c r="BC250" s="218" t="str">
        <f>VLOOKUP(J250,ESRS!A:E,1,0)</f>
        <v>JAF15050XXY</v>
      </c>
      <c r="BD250" s="253" t="s">
        <v>45</v>
      </c>
    </row>
    <row r="251" spans="1:56">
      <c r="A251" s="214" t="s">
        <v>952</v>
      </c>
      <c r="B251" s="277" t="s">
        <v>88</v>
      </c>
      <c r="C251" s="243" t="s">
        <v>88</v>
      </c>
      <c r="D251" s="277" t="s">
        <v>643</v>
      </c>
      <c r="E251" s="243" t="s">
        <v>1686</v>
      </c>
      <c r="F251" s="243" t="s">
        <v>49</v>
      </c>
      <c r="G251" s="243" t="s">
        <v>50</v>
      </c>
      <c r="H251" s="279" t="s">
        <v>1688</v>
      </c>
      <c r="I251" s="280" t="s">
        <v>951</v>
      </c>
      <c r="J251" s="281" t="s">
        <v>952</v>
      </c>
      <c r="K251" s="277" t="s">
        <v>949</v>
      </c>
      <c r="L251" s="159" t="s">
        <v>953</v>
      </c>
      <c r="M251" s="250">
        <v>40641</v>
      </c>
      <c r="N251" s="250">
        <v>42101</v>
      </c>
      <c r="O251" s="250">
        <v>42102</v>
      </c>
      <c r="P251" s="243" t="str">
        <f>VLOOKUP(J251,'MDS firmware upgrade'!A:F,5,0)</f>
        <v>5.2(8c)</v>
      </c>
      <c r="Q251" s="243" t="str">
        <f>VLOOKUP(J251,'MDS firmware upgrade'!A:F,6,0)</f>
        <v>5.2(8d)</v>
      </c>
      <c r="R251" s="243"/>
      <c r="S251" s="219">
        <v>43496</v>
      </c>
      <c r="T251" s="216" t="s">
        <v>968</v>
      </c>
      <c r="U251" s="243" t="s">
        <v>643</v>
      </c>
      <c r="V251" s="243" t="s">
        <v>41</v>
      </c>
      <c r="W251" s="243" t="s">
        <v>1078</v>
      </c>
      <c r="X251" s="243" t="s">
        <v>1101</v>
      </c>
      <c r="Y251" s="243" t="s">
        <v>1090</v>
      </c>
      <c r="Z251" s="282" t="s">
        <v>1104</v>
      </c>
      <c r="AA251" s="243" t="s">
        <v>41</v>
      </c>
      <c r="AB251" s="283" t="s">
        <v>427</v>
      </c>
      <c r="AC251" s="283" t="s">
        <v>44</v>
      </c>
      <c r="AD251" s="283" t="s">
        <v>44</v>
      </c>
      <c r="AE251" s="283" t="s">
        <v>44</v>
      </c>
      <c r="AF251" s="283" t="s">
        <v>44</v>
      </c>
      <c r="AG251" s="283" t="s">
        <v>44</v>
      </c>
      <c r="AH251" s="283" t="s">
        <v>44</v>
      </c>
      <c r="AI251" s="283" t="s">
        <v>44</v>
      </c>
      <c r="AJ251" s="283" t="s">
        <v>44</v>
      </c>
      <c r="AK251" s="283" t="s">
        <v>44</v>
      </c>
      <c r="AL251" s="283" t="s">
        <v>44</v>
      </c>
      <c r="AM251" s="283" t="s">
        <v>44</v>
      </c>
      <c r="AN251" s="243" t="s">
        <v>44</v>
      </c>
      <c r="AO251" s="243" t="s">
        <v>44</v>
      </c>
      <c r="AP251" s="284">
        <v>24</v>
      </c>
      <c r="AQ251" s="285"/>
      <c r="AR251" s="284">
        <v>1</v>
      </c>
      <c r="AS251" s="285"/>
      <c r="AT251" s="285"/>
      <c r="AU251" s="285"/>
      <c r="AV251" s="221" t="s">
        <v>45</v>
      </c>
      <c r="AW251" s="221" t="s">
        <v>46</v>
      </c>
      <c r="AX251" s="221" t="s">
        <v>45</v>
      </c>
      <c r="AY251" s="216" t="s">
        <v>44</v>
      </c>
      <c r="AZ251" s="226" t="s">
        <v>1984</v>
      </c>
      <c r="BA251" s="227"/>
      <c r="BB251" s="227"/>
      <c r="BC251" s="218" t="str">
        <f>VLOOKUP(J251,ESRS!A:E,1,0)</f>
        <v>FOX1438H3M5</v>
      </c>
      <c r="BD251" s="218" t="s">
        <v>45</v>
      </c>
    </row>
    <row r="252" spans="1:56" ht="17.25" customHeight="1">
      <c r="A252" s="214" t="s">
        <v>1109</v>
      </c>
      <c r="B252" s="277" t="s">
        <v>139</v>
      </c>
      <c r="C252" s="243" t="s">
        <v>274</v>
      </c>
      <c r="D252" s="277" t="s">
        <v>275</v>
      </c>
      <c r="E252" s="216" t="s">
        <v>1685</v>
      </c>
      <c r="F252" s="268" t="s">
        <v>49</v>
      </c>
      <c r="G252" s="243" t="s">
        <v>50</v>
      </c>
      <c r="H252" s="214" t="s">
        <v>1691</v>
      </c>
      <c r="I252" s="280" t="s">
        <v>1109</v>
      </c>
      <c r="J252" s="281" t="s">
        <v>1109</v>
      </c>
      <c r="K252" s="277" t="s">
        <v>1111</v>
      </c>
      <c r="L252" s="161" t="s">
        <v>1110</v>
      </c>
      <c r="M252" s="287"/>
      <c r="N252" s="287"/>
      <c r="O252" s="287"/>
      <c r="P252" s="216" t="str">
        <f>VLOOKUP(J252,'DGC (CX_VNX) Flare code upgrade'!A:E,4,0)</f>
        <v>2.23.50.5.711</v>
      </c>
      <c r="Q252" s="216" t="str">
        <f>VLOOKUP(J252,'DGC (CX_VNX) Flare code upgrade'!A:E,5,0)</f>
        <v>2.23.50.5.711</v>
      </c>
      <c r="R252" s="216"/>
      <c r="S252" s="219">
        <v>43646</v>
      </c>
      <c r="T252" s="227"/>
      <c r="U252" s="227"/>
      <c r="V252" s="227"/>
      <c r="W252" s="227"/>
      <c r="X252" s="227"/>
      <c r="Y252" s="227"/>
      <c r="AA252" s="227"/>
      <c r="AB252" s="285"/>
      <c r="AC252" s="285"/>
      <c r="AD252" s="285"/>
      <c r="AE252" s="285"/>
      <c r="AF252" s="285"/>
      <c r="AG252" s="285"/>
      <c r="AH252" s="285"/>
      <c r="AI252" s="285"/>
      <c r="AJ252" s="285"/>
      <c r="AK252" s="285"/>
      <c r="AL252" s="285"/>
      <c r="AM252" s="285"/>
      <c r="AN252" s="227"/>
      <c r="AO252" s="227"/>
      <c r="AP252" s="285"/>
      <c r="AQ252" s="285"/>
      <c r="AR252" s="285"/>
      <c r="AS252" s="285"/>
      <c r="AT252" s="285"/>
      <c r="AU252" s="285"/>
      <c r="AV252" s="227"/>
      <c r="AW252" s="227"/>
      <c r="AX252" s="227"/>
      <c r="AY252" s="227"/>
      <c r="AZ252" s="227"/>
      <c r="BA252" s="227"/>
      <c r="BB252" s="227"/>
      <c r="BC252" s="218" t="str">
        <f>VLOOKUP(J252,ESRS!A:E,1,0)</f>
        <v>FCNMM114700132</v>
      </c>
      <c r="BD252" s="218" t="s">
        <v>45</v>
      </c>
    </row>
    <row r="253" spans="1:56">
      <c r="A253" s="214" t="s">
        <v>972</v>
      </c>
      <c r="B253" s="160" t="s">
        <v>867</v>
      </c>
      <c r="C253" s="221" t="s">
        <v>868</v>
      </c>
      <c r="D253" s="160" t="s">
        <v>868</v>
      </c>
      <c r="E253" s="216" t="s">
        <v>1685</v>
      </c>
      <c r="F253" s="221" t="s">
        <v>49</v>
      </c>
      <c r="G253" s="216" t="s">
        <v>50</v>
      </c>
      <c r="H253" s="214" t="s">
        <v>1695</v>
      </c>
      <c r="I253" s="288" t="s">
        <v>972</v>
      </c>
      <c r="J253" s="289" t="s">
        <v>972</v>
      </c>
      <c r="K253" s="160" t="s">
        <v>44</v>
      </c>
      <c r="L253" s="160" t="s">
        <v>1119</v>
      </c>
      <c r="M253" s="290" t="s">
        <v>968</v>
      </c>
      <c r="N253" s="290" t="s">
        <v>968</v>
      </c>
      <c r="O253" s="219">
        <v>41640</v>
      </c>
      <c r="P253" s="216" t="str">
        <f>VLOOKUP(J253,'DGC (CX_VNX) Flare code upgrade'!A:E,4,0)</f>
        <v>04.30.000.5.526</v>
      </c>
      <c r="Q253" s="216" t="str">
        <f>VLOOKUP(J253,'DGC (CX_VNX) Flare code upgrade'!A:E,5,0)</f>
        <v>04.30.000.5.526</v>
      </c>
      <c r="R253" s="216"/>
      <c r="S253" s="290"/>
      <c r="T253" s="221"/>
      <c r="U253" s="221"/>
      <c r="V253" s="221"/>
      <c r="W253" s="221"/>
      <c r="X253" s="221"/>
      <c r="Y253" s="221"/>
      <c r="AA253" s="221"/>
      <c r="AB253" s="223"/>
      <c r="AC253" s="223"/>
      <c r="AD253" s="223"/>
      <c r="AE253" s="223"/>
      <c r="AF253" s="223"/>
      <c r="AG253" s="223"/>
      <c r="AH253" s="223"/>
      <c r="AI253" s="223"/>
      <c r="AJ253" s="223"/>
      <c r="AK253" s="223"/>
      <c r="AL253" s="223"/>
      <c r="AM253" s="223"/>
      <c r="AN253" s="221"/>
      <c r="AO253" s="221"/>
      <c r="AP253" s="223"/>
      <c r="AQ253" s="223"/>
      <c r="AR253" s="223"/>
      <c r="AS253" s="223"/>
      <c r="AT253" s="223"/>
      <c r="AU253" s="223"/>
      <c r="AV253" s="221"/>
      <c r="AW253" s="221"/>
      <c r="AX253" s="221"/>
      <c r="AY253" s="221"/>
      <c r="AZ253" s="221"/>
      <c r="BA253" s="227"/>
      <c r="BB253" s="227"/>
      <c r="BC253" s="218" t="str">
        <f>VLOOKUP(J253,ESRS!A:E,1,0)</f>
        <v>CKM00105200038</v>
      </c>
      <c r="BD253" s="218" t="s">
        <v>45</v>
      </c>
    </row>
    <row r="254" spans="1:56">
      <c r="A254" s="214" t="s">
        <v>1121</v>
      </c>
      <c r="B254" s="160" t="s">
        <v>47</v>
      </c>
      <c r="C254" s="243" t="s">
        <v>47</v>
      </c>
      <c r="D254" s="277" t="s">
        <v>48</v>
      </c>
      <c r="E254" s="216" t="s">
        <v>1685</v>
      </c>
      <c r="F254" s="243" t="s">
        <v>49</v>
      </c>
      <c r="G254" s="216" t="s">
        <v>384</v>
      </c>
      <c r="H254" s="291" t="s">
        <v>1706</v>
      </c>
      <c r="I254" s="288" t="s">
        <v>1884</v>
      </c>
      <c r="J254" s="292" t="s">
        <v>1121</v>
      </c>
      <c r="K254" s="293" t="s">
        <v>1122</v>
      </c>
      <c r="L254" s="160" t="s">
        <v>1123</v>
      </c>
      <c r="M254" s="290" t="s">
        <v>968</v>
      </c>
      <c r="N254" s="290" t="s">
        <v>968</v>
      </c>
      <c r="O254" s="294">
        <v>41640</v>
      </c>
      <c r="P254" s="216" t="e">
        <f>VLOOKUP(J254,'HDS MC upgrade'!A:F,4,0)</f>
        <v>#N/A</v>
      </c>
      <c r="Q254" s="216" t="e">
        <f>VLOOKUP(J254,'HDS MC upgrade'!A:G,5,0)</f>
        <v>#N/A</v>
      </c>
      <c r="R254" s="216"/>
      <c r="S254" s="290">
        <v>42643</v>
      </c>
      <c r="T254" s="229" t="s">
        <v>1980</v>
      </c>
      <c r="U254" s="216" t="str">
        <f>LEFT(K254, 5)</f>
        <v>CT2L1</v>
      </c>
      <c r="V254" s="221" t="s">
        <v>41</v>
      </c>
      <c r="W254" s="221"/>
      <c r="X254" s="221"/>
      <c r="Y254" s="221"/>
      <c r="AA254" s="221"/>
      <c r="AB254" s="223"/>
      <c r="AC254" s="223"/>
      <c r="AD254" s="223"/>
      <c r="AE254" s="223"/>
      <c r="AF254" s="223"/>
      <c r="AG254" s="223"/>
      <c r="AH254" s="223"/>
      <c r="AI254" s="223"/>
      <c r="AJ254" s="223"/>
      <c r="AK254" s="223"/>
      <c r="AL254" s="223"/>
      <c r="AM254" s="223"/>
      <c r="AN254" s="221"/>
      <c r="AO254" s="221"/>
      <c r="AP254" s="223"/>
      <c r="AQ254" s="223"/>
      <c r="AR254" s="223"/>
      <c r="AS254" s="223"/>
      <c r="AT254" s="223"/>
      <c r="AU254" s="223"/>
      <c r="AV254" s="221"/>
      <c r="AW254" s="221"/>
      <c r="AX254" s="221"/>
      <c r="AY254" s="221"/>
      <c r="AZ254" s="221"/>
      <c r="BA254" s="227"/>
      <c r="BB254" s="227"/>
      <c r="BC254" s="249" t="s">
        <v>3036</v>
      </c>
      <c r="BD254" s="249" t="s">
        <v>45</v>
      </c>
    </row>
    <row r="255" spans="1:56">
      <c r="A255" s="214" t="s">
        <v>1684</v>
      </c>
      <c r="B255" s="277" t="s">
        <v>88</v>
      </c>
      <c r="C255" s="295" t="s">
        <v>88</v>
      </c>
      <c r="D255" s="277" t="s">
        <v>843</v>
      </c>
      <c r="E255" s="216" t="s">
        <v>1685</v>
      </c>
      <c r="F255" s="243" t="s">
        <v>49</v>
      </c>
      <c r="G255" s="216" t="s">
        <v>384</v>
      </c>
      <c r="H255" s="295" t="s">
        <v>1706</v>
      </c>
      <c r="I255" s="288" t="s">
        <v>1885</v>
      </c>
      <c r="J255" s="292" t="s">
        <v>1684</v>
      </c>
      <c r="K255" s="296" t="s">
        <v>843</v>
      </c>
      <c r="L255" s="215" t="s">
        <v>1983</v>
      </c>
      <c r="M255" s="296" t="s">
        <v>968</v>
      </c>
      <c r="N255" s="296" t="s">
        <v>968</v>
      </c>
      <c r="O255" s="296">
        <v>41640</v>
      </c>
      <c r="P255" s="296" t="e">
        <f>VLOOKUP(J255,'HDS MC upgrade'!A:F,4,0)</f>
        <v>#N/A</v>
      </c>
      <c r="Q255" s="296" t="e">
        <f>VLOOKUP(J255,'HDS MC upgrade'!A:G,5,0)</f>
        <v>#N/A</v>
      </c>
      <c r="R255" s="296"/>
      <c r="S255" s="290">
        <v>42643</v>
      </c>
      <c r="T255" s="229" t="s">
        <v>1980</v>
      </c>
      <c r="U255" s="216" t="s">
        <v>843</v>
      </c>
      <c r="V255" s="221" t="s">
        <v>94</v>
      </c>
      <c r="W255" s="296"/>
      <c r="X255" s="296"/>
      <c r="Y255" s="296"/>
      <c r="Z255" s="296"/>
      <c r="AA255" s="296"/>
      <c r="AB255" s="297"/>
      <c r="AC255" s="297"/>
      <c r="AD255" s="297"/>
      <c r="AE255" s="297"/>
      <c r="AF255" s="297"/>
      <c r="AG255" s="297"/>
      <c r="AH255" s="297"/>
      <c r="AI255" s="297"/>
      <c r="AJ255" s="297"/>
      <c r="AK255" s="297"/>
      <c r="AL255" s="297"/>
      <c r="AM255" s="297"/>
      <c r="AN255" s="296"/>
      <c r="AO255" s="296"/>
      <c r="AP255" s="297"/>
      <c r="AQ255" s="297"/>
      <c r="AR255" s="297"/>
      <c r="AS255" s="297"/>
      <c r="AT255" s="297"/>
      <c r="AU255" s="297"/>
      <c r="AV255" s="296"/>
      <c r="AW255" s="296"/>
      <c r="AX255" s="296"/>
      <c r="AY255" s="296"/>
      <c r="AZ255" s="296"/>
      <c r="BA255" s="296"/>
      <c r="BB255" s="227"/>
      <c r="BC255" s="249" t="s">
        <v>3036</v>
      </c>
      <c r="BD255" s="249" t="s">
        <v>45</v>
      </c>
    </row>
    <row r="256" spans="1:56">
      <c r="A256" s="214" t="s">
        <v>1714</v>
      </c>
      <c r="B256" s="160" t="s">
        <v>47</v>
      </c>
      <c r="C256" s="221" t="s">
        <v>47</v>
      </c>
      <c r="D256" s="160" t="s">
        <v>48</v>
      </c>
      <c r="E256" s="216" t="s">
        <v>1685</v>
      </c>
      <c r="F256" s="221" t="s">
        <v>49</v>
      </c>
      <c r="G256" s="216" t="s">
        <v>50</v>
      </c>
      <c r="H256" s="291" t="s">
        <v>1723</v>
      </c>
      <c r="I256" s="301" t="s">
        <v>1752</v>
      </c>
      <c r="J256" s="289" t="s">
        <v>1714</v>
      </c>
      <c r="K256" s="298" t="s">
        <v>1715</v>
      </c>
      <c r="L256" s="298" t="s">
        <v>1724</v>
      </c>
      <c r="M256" s="299">
        <v>41896</v>
      </c>
      <c r="N256" s="299">
        <v>43281</v>
      </c>
      <c r="O256" s="299">
        <v>43281</v>
      </c>
      <c r="P256" s="300" t="s">
        <v>1742</v>
      </c>
      <c r="Q256" s="300" t="s">
        <v>1742</v>
      </c>
      <c r="R256" s="300"/>
      <c r="S256" s="219" t="s">
        <v>967</v>
      </c>
      <c r="T256" s="227" t="s">
        <v>968</v>
      </c>
      <c r="U256" s="227"/>
      <c r="V256" s="221" t="s">
        <v>41</v>
      </c>
      <c r="W256" s="301" t="s">
        <v>3201</v>
      </c>
      <c r="X256" s="333" t="s">
        <v>3203</v>
      </c>
      <c r="Y256" s="227"/>
      <c r="AA256" s="227">
        <v>9300</v>
      </c>
      <c r="AB256" s="285">
        <v>25</v>
      </c>
      <c r="AC256" s="285"/>
      <c r="AD256" s="285"/>
      <c r="AE256" s="285"/>
      <c r="AF256" s="285"/>
      <c r="AG256" s="285">
        <v>25</v>
      </c>
      <c r="AH256" s="285"/>
      <c r="AI256" s="285"/>
      <c r="AJ256" s="285"/>
      <c r="AK256" s="285"/>
      <c r="AL256" s="285"/>
      <c r="AM256" s="285"/>
      <c r="AN256" s="227" t="s">
        <v>44</v>
      </c>
      <c r="AO256" s="227">
        <v>7761.92</v>
      </c>
      <c r="AP256" s="285"/>
      <c r="AQ256" s="285"/>
      <c r="AR256" s="285"/>
      <c r="AS256" s="285"/>
      <c r="AT256" s="285"/>
      <c r="AU256" s="285"/>
      <c r="AV256" s="227" t="s">
        <v>45</v>
      </c>
      <c r="AW256" s="227"/>
      <c r="AX256" s="227"/>
      <c r="AY256" s="227"/>
      <c r="AZ256" s="227" t="s">
        <v>1771</v>
      </c>
      <c r="BA256" s="227"/>
      <c r="BB256" s="227"/>
      <c r="BC256" s="218" t="str">
        <f>VLOOKUP(J256,ESRS!A:E,1,0)</f>
        <v>CKM00142501600</v>
      </c>
      <c r="BD256" s="218" t="s">
        <v>45</v>
      </c>
    </row>
    <row r="257" spans="1:56">
      <c r="A257" s="214" t="s">
        <v>1716</v>
      </c>
      <c r="B257" s="160" t="s">
        <v>47</v>
      </c>
      <c r="C257" s="221" t="s">
        <v>47</v>
      </c>
      <c r="D257" s="160" t="s">
        <v>48</v>
      </c>
      <c r="E257" s="216" t="s">
        <v>1685</v>
      </c>
      <c r="F257" s="221" t="s">
        <v>49</v>
      </c>
      <c r="G257" s="216" t="s">
        <v>50</v>
      </c>
      <c r="H257" s="291" t="s">
        <v>1723</v>
      </c>
      <c r="I257" s="301" t="s">
        <v>1753</v>
      </c>
      <c r="J257" s="289" t="s">
        <v>1716</v>
      </c>
      <c r="K257" s="298" t="s">
        <v>1715</v>
      </c>
      <c r="L257" s="298" t="s">
        <v>1725</v>
      </c>
      <c r="M257" s="299">
        <v>41896</v>
      </c>
      <c r="N257" s="299">
        <v>43281</v>
      </c>
      <c r="O257" s="299">
        <v>43281</v>
      </c>
      <c r="P257" s="300" t="s">
        <v>1742</v>
      </c>
      <c r="Q257" s="300" t="s">
        <v>1742</v>
      </c>
      <c r="R257" s="300"/>
      <c r="S257" s="219" t="s">
        <v>967</v>
      </c>
      <c r="T257" s="227" t="s">
        <v>968</v>
      </c>
      <c r="U257" s="227"/>
      <c r="V257" s="221" t="s">
        <v>41</v>
      </c>
      <c r="W257" s="301" t="s">
        <v>3201</v>
      </c>
      <c r="X257" s="333" t="s">
        <v>3203</v>
      </c>
      <c r="Y257" s="227"/>
      <c r="AA257" s="227">
        <v>9300</v>
      </c>
      <c r="AB257" s="285">
        <v>25</v>
      </c>
      <c r="AC257" s="285"/>
      <c r="AD257" s="285"/>
      <c r="AE257" s="285"/>
      <c r="AF257" s="285"/>
      <c r="AG257" s="285">
        <v>25</v>
      </c>
      <c r="AH257" s="285"/>
      <c r="AI257" s="285"/>
      <c r="AJ257" s="285"/>
      <c r="AK257" s="285"/>
      <c r="AL257" s="285"/>
      <c r="AM257" s="285"/>
      <c r="AN257" s="227" t="s">
        <v>44</v>
      </c>
      <c r="AO257" s="227">
        <v>7761.92</v>
      </c>
      <c r="AP257" s="285"/>
      <c r="AQ257" s="285"/>
      <c r="AR257" s="285"/>
      <c r="AS257" s="285"/>
      <c r="AT257" s="285"/>
      <c r="AU257" s="285"/>
      <c r="AV257" s="227" t="s">
        <v>45</v>
      </c>
      <c r="AW257" s="227"/>
      <c r="AX257" s="227"/>
      <c r="AY257" s="227"/>
      <c r="AZ257" s="227" t="s">
        <v>1771</v>
      </c>
      <c r="BA257" s="227"/>
      <c r="BB257" s="227"/>
      <c r="BC257" s="218" t="str">
        <f>VLOOKUP(J257,ESRS!A:E,1,0)</f>
        <v>CKM00142601511</v>
      </c>
      <c r="BD257" s="218" t="s">
        <v>45</v>
      </c>
    </row>
    <row r="258" spans="1:56">
      <c r="A258" s="214" t="s">
        <v>1717</v>
      </c>
      <c r="B258" s="160" t="s">
        <v>47</v>
      </c>
      <c r="C258" s="221" t="s">
        <v>47</v>
      </c>
      <c r="D258" s="160" t="s">
        <v>48</v>
      </c>
      <c r="E258" s="216" t="s">
        <v>1685</v>
      </c>
      <c r="F258" s="221" t="s">
        <v>49</v>
      </c>
      <c r="G258" s="216" t="s">
        <v>50</v>
      </c>
      <c r="H258" s="291" t="s">
        <v>1723</v>
      </c>
      <c r="I258" s="301" t="s">
        <v>1754</v>
      </c>
      <c r="J258" s="289" t="s">
        <v>1717</v>
      </c>
      <c r="K258" s="298" t="s">
        <v>1718</v>
      </c>
      <c r="L258" s="298" t="s">
        <v>1726</v>
      </c>
      <c r="M258" s="299">
        <v>41896</v>
      </c>
      <c r="N258" s="299">
        <v>43099</v>
      </c>
      <c r="O258" s="299">
        <v>43099</v>
      </c>
      <c r="P258" s="300" t="s">
        <v>1742</v>
      </c>
      <c r="Q258" s="300" t="s">
        <v>1742</v>
      </c>
      <c r="R258" s="300"/>
      <c r="S258" s="219" t="s">
        <v>967</v>
      </c>
      <c r="T258" s="227" t="s">
        <v>968</v>
      </c>
      <c r="U258" s="227"/>
      <c r="V258" s="221" t="s">
        <v>41</v>
      </c>
      <c r="W258" s="301" t="s">
        <v>3201</v>
      </c>
      <c r="X258" s="333" t="s">
        <v>3203</v>
      </c>
      <c r="Y258" s="227"/>
      <c r="AA258" s="227">
        <v>9300</v>
      </c>
      <c r="AB258" s="285">
        <v>25</v>
      </c>
      <c r="AC258" s="285"/>
      <c r="AD258" s="285"/>
      <c r="AE258" s="285"/>
      <c r="AF258" s="285"/>
      <c r="AG258" s="285">
        <v>25</v>
      </c>
      <c r="AH258" s="285"/>
      <c r="AI258" s="285"/>
      <c r="AJ258" s="285"/>
      <c r="AK258" s="285"/>
      <c r="AL258" s="285"/>
      <c r="AM258" s="285"/>
      <c r="AN258" s="227" t="s">
        <v>44</v>
      </c>
      <c r="AO258" s="227">
        <v>7761.92</v>
      </c>
      <c r="AP258" s="285"/>
      <c r="AQ258" s="285"/>
      <c r="AR258" s="285"/>
      <c r="AS258" s="285"/>
      <c r="AT258" s="285"/>
      <c r="AU258" s="285"/>
      <c r="AV258" s="227" t="s">
        <v>45</v>
      </c>
      <c r="AW258" s="227"/>
      <c r="AX258" s="227"/>
      <c r="AY258" s="227"/>
      <c r="AZ258" s="227" t="s">
        <v>1771</v>
      </c>
      <c r="BA258" s="227"/>
      <c r="BB258" s="227"/>
      <c r="BC258" s="218" t="str">
        <f>VLOOKUP(J258,ESRS!A:E,1,0)</f>
        <v>CKM00140101266</v>
      </c>
      <c r="BD258" s="218" t="s">
        <v>45</v>
      </c>
    </row>
    <row r="259" spans="1:56">
      <c r="A259" s="214" t="s">
        <v>1719</v>
      </c>
      <c r="B259" s="160" t="s">
        <v>47</v>
      </c>
      <c r="C259" s="221" t="s">
        <v>47</v>
      </c>
      <c r="D259" s="160" t="s">
        <v>48</v>
      </c>
      <c r="E259" s="216" t="s">
        <v>1685</v>
      </c>
      <c r="F259" s="221" t="s">
        <v>49</v>
      </c>
      <c r="G259" s="216" t="s">
        <v>50</v>
      </c>
      <c r="H259" s="291" t="s">
        <v>1723</v>
      </c>
      <c r="I259" s="301" t="s">
        <v>1755</v>
      </c>
      <c r="J259" s="289" t="s">
        <v>1719</v>
      </c>
      <c r="K259" s="298" t="s">
        <v>1718</v>
      </c>
      <c r="L259" s="298" t="s">
        <v>1727</v>
      </c>
      <c r="M259" s="299">
        <v>41896</v>
      </c>
      <c r="N259" s="299">
        <v>43281</v>
      </c>
      <c r="O259" s="299">
        <v>43281</v>
      </c>
      <c r="P259" s="300" t="s">
        <v>1742</v>
      </c>
      <c r="Q259" s="300" t="s">
        <v>1742</v>
      </c>
      <c r="R259" s="300"/>
      <c r="S259" s="219" t="s">
        <v>967</v>
      </c>
      <c r="T259" s="227" t="s">
        <v>968</v>
      </c>
      <c r="U259" s="227"/>
      <c r="V259" s="221" t="s">
        <v>41</v>
      </c>
      <c r="W259" s="301" t="s">
        <v>3201</v>
      </c>
      <c r="X259" s="333" t="s">
        <v>3203</v>
      </c>
      <c r="Y259" s="227"/>
      <c r="AA259" s="227">
        <v>9300</v>
      </c>
      <c r="AB259" s="285">
        <v>25</v>
      </c>
      <c r="AC259" s="285"/>
      <c r="AD259" s="285"/>
      <c r="AE259" s="285"/>
      <c r="AF259" s="285"/>
      <c r="AG259" s="285">
        <v>25</v>
      </c>
      <c r="AH259" s="285"/>
      <c r="AI259" s="285"/>
      <c r="AJ259" s="285"/>
      <c r="AK259" s="285"/>
      <c r="AL259" s="285"/>
      <c r="AM259" s="285"/>
      <c r="AN259" s="227" t="s">
        <v>44</v>
      </c>
      <c r="AO259" s="227">
        <v>7761.92</v>
      </c>
      <c r="AP259" s="285"/>
      <c r="AQ259" s="285"/>
      <c r="AR259" s="285"/>
      <c r="AS259" s="285"/>
      <c r="AT259" s="285"/>
      <c r="AU259" s="285"/>
      <c r="AV259" s="227" t="s">
        <v>45</v>
      </c>
      <c r="AW259" s="227"/>
      <c r="AX259" s="227"/>
      <c r="AY259" s="227"/>
      <c r="AZ259" s="227" t="s">
        <v>1771</v>
      </c>
      <c r="BA259" s="227"/>
      <c r="BB259" s="227"/>
      <c r="BC259" s="218" t="str">
        <f>VLOOKUP(J259,ESRS!A:E,1,0)</f>
        <v>CKM00142501085</v>
      </c>
      <c r="BD259" s="218" t="s">
        <v>45</v>
      </c>
    </row>
    <row r="260" spans="1:56">
      <c r="A260" s="214" t="s">
        <v>1720</v>
      </c>
      <c r="B260" s="160" t="s">
        <v>47</v>
      </c>
      <c r="C260" s="221" t="s">
        <v>47</v>
      </c>
      <c r="D260" s="160" t="s">
        <v>48</v>
      </c>
      <c r="E260" s="216" t="s">
        <v>1685</v>
      </c>
      <c r="F260" s="221" t="s">
        <v>49</v>
      </c>
      <c r="G260" s="216" t="s">
        <v>50</v>
      </c>
      <c r="H260" s="291" t="s">
        <v>1723</v>
      </c>
      <c r="I260" s="301" t="s">
        <v>1756</v>
      </c>
      <c r="J260" s="289" t="s">
        <v>1720</v>
      </c>
      <c r="K260" s="298" t="s">
        <v>1721</v>
      </c>
      <c r="L260" s="298" t="s">
        <v>1728</v>
      </c>
      <c r="M260" s="299">
        <v>41896</v>
      </c>
      <c r="N260" s="299">
        <v>43281</v>
      </c>
      <c r="O260" s="299">
        <v>43281</v>
      </c>
      <c r="P260" s="300" t="s">
        <v>1742</v>
      </c>
      <c r="Q260" s="300" t="s">
        <v>1742</v>
      </c>
      <c r="R260" s="300"/>
      <c r="S260" s="219" t="s">
        <v>967</v>
      </c>
      <c r="T260" s="227" t="s">
        <v>968</v>
      </c>
      <c r="U260" s="227"/>
      <c r="V260" s="221" t="s">
        <v>41</v>
      </c>
      <c r="W260" s="301" t="s">
        <v>3201</v>
      </c>
      <c r="X260" s="333" t="s">
        <v>3203</v>
      </c>
      <c r="Y260" s="227"/>
      <c r="AA260" s="227">
        <v>9300</v>
      </c>
      <c r="AB260" s="285">
        <v>25</v>
      </c>
      <c r="AC260" s="285"/>
      <c r="AD260" s="285"/>
      <c r="AE260" s="285"/>
      <c r="AF260" s="285"/>
      <c r="AG260" s="285">
        <v>25</v>
      </c>
      <c r="AH260" s="285"/>
      <c r="AI260" s="285"/>
      <c r="AJ260" s="285"/>
      <c r="AK260" s="285"/>
      <c r="AL260" s="285"/>
      <c r="AM260" s="285"/>
      <c r="AN260" s="227" t="s">
        <v>44</v>
      </c>
      <c r="AO260" s="227">
        <v>7761.92</v>
      </c>
      <c r="AP260" s="285"/>
      <c r="AQ260" s="285"/>
      <c r="AR260" s="285"/>
      <c r="AS260" s="285"/>
      <c r="AT260" s="285"/>
      <c r="AU260" s="285"/>
      <c r="AV260" s="227" t="s">
        <v>45</v>
      </c>
      <c r="AW260" s="227"/>
      <c r="AX260" s="227"/>
      <c r="AY260" s="227"/>
      <c r="AZ260" s="227" t="s">
        <v>1771</v>
      </c>
      <c r="BA260" s="227"/>
      <c r="BB260" s="227"/>
      <c r="BC260" s="218" t="str">
        <f>VLOOKUP(J260,ESRS!A:E,1,0)</f>
        <v>CKM00142500995</v>
      </c>
      <c r="BD260" s="218" t="s">
        <v>45</v>
      </c>
    </row>
    <row r="261" spans="1:56">
      <c r="A261" s="214" t="s">
        <v>1722</v>
      </c>
      <c r="B261" s="160" t="s">
        <v>47</v>
      </c>
      <c r="C261" s="221" t="s">
        <v>47</v>
      </c>
      <c r="D261" s="160" t="s">
        <v>48</v>
      </c>
      <c r="E261" s="216" t="s">
        <v>1685</v>
      </c>
      <c r="F261" s="221" t="s">
        <v>49</v>
      </c>
      <c r="G261" s="216" t="s">
        <v>50</v>
      </c>
      <c r="H261" s="291" t="s">
        <v>1723</v>
      </c>
      <c r="I261" s="301" t="s">
        <v>1757</v>
      </c>
      <c r="J261" s="289" t="s">
        <v>1722</v>
      </c>
      <c r="K261" s="298" t="s">
        <v>1721</v>
      </c>
      <c r="L261" s="298" t="s">
        <v>1729</v>
      </c>
      <c r="M261" s="299">
        <v>41896</v>
      </c>
      <c r="N261" s="299">
        <v>43281</v>
      </c>
      <c r="O261" s="299">
        <v>43281</v>
      </c>
      <c r="P261" s="300" t="s">
        <v>1742</v>
      </c>
      <c r="Q261" s="300" t="s">
        <v>1742</v>
      </c>
      <c r="R261" s="300"/>
      <c r="S261" s="219" t="s">
        <v>967</v>
      </c>
      <c r="T261" s="227" t="s">
        <v>968</v>
      </c>
      <c r="U261" s="227"/>
      <c r="V261" s="221" t="s">
        <v>41</v>
      </c>
      <c r="W261" s="301" t="s">
        <v>3201</v>
      </c>
      <c r="X261" s="333" t="s">
        <v>3203</v>
      </c>
      <c r="Y261" s="227"/>
      <c r="AA261" s="227">
        <v>9300</v>
      </c>
      <c r="AB261" s="285">
        <v>25</v>
      </c>
      <c r="AC261" s="285"/>
      <c r="AD261" s="285"/>
      <c r="AE261" s="285"/>
      <c r="AF261" s="285"/>
      <c r="AG261" s="285">
        <v>25</v>
      </c>
      <c r="AH261" s="285"/>
      <c r="AI261" s="285"/>
      <c r="AJ261" s="285"/>
      <c r="AK261" s="285"/>
      <c r="AL261" s="285"/>
      <c r="AM261" s="285"/>
      <c r="AN261" s="227" t="s">
        <v>44</v>
      </c>
      <c r="AO261" s="227">
        <v>7761.92</v>
      </c>
      <c r="AP261" s="285"/>
      <c r="AQ261" s="285"/>
      <c r="AR261" s="285"/>
      <c r="AS261" s="285"/>
      <c r="AT261" s="285"/>
      <c r="AU261" s="285"/>
      <c r="AV261" s="227" t="s">
        <v>45</v>
      </c>
      <c r="AW261" s="227"/>
      <c r="AX261" s="227"/>
      <c r="AY261" s="227"/>
      <c r="AZ261" s="227" t="s">
        <v>1771</v>
      </c>
      <c r="BA261" s="227"/>
      <c r="BB261" s="227"/>
      <c r="BC261" s="218" t="str">
        <f>VLOOKUP(J261,ESRS!A:E,1,0)</f>
        <v>CKM00142601275</v>
      </c>
      <c r="BD261" s="218" t="s">
        <v>45</v>
      </c>
    </row>
    <row r="262" spans="1:56">
      <c r="A262" s="214" t="s">
        <v>1758</v>
      </c>
      <c r="B262" s="160" t="s">
        <v>47</v>
      </c>
      <c r="C262" s="221" t="s">
        <v>47</v>
      </c>
      <c r="D262" s="160" t="s">
        <v>48</v>
      </c>
      <c r="E262" s="216" t="s">
        <v>1685</v>
      </c>
      <c r="F262" s="221" t="s">
        <v>49</v>
      </c>
      <c r="G262" s="216" t="s">
        <v>50</v>
      </c>
      <c r="H262" s="291" t="s">
        <v>1723</v>
      </c>
      <c r="I262" s="301" t="s">
        <v>1769</v>
      </c>
      <c r="J262" s="334" t="s">
        <v>1758</v>
      </c>
      <c r="K262" s="298" t="s">
        <v>1760</v>
      </c>
      <c r="L262" s="298" t="s">
        <v>2685</v>
      </c>
      <c r="M262" s="299">
        <v>41745</v>
      </c>
      <c r="N262" s="299">
        <v>43099</v>
      </c>
      <c r="O262" s="299">
        <v>43099</v>
      </c>
      <c r="P262" s="300"/>
      <c r="Q262" s="300"/>
      <c r="R262" s="300"/>
      <c r="S262" s="219" t="s">
        <v>967</v>
      </c>
      <c r="T262" s="227" t="s">
        <v>968</v>
      </c>
      <c r="U262" s="227"/>
      <c r="V262" s="221" t="s">
        <v>41</v>
      </c>
      <c r="W262" s="301" t="s">
        <v>3201</v>
      </c>
      <c r="X262" s="333" t="s">
        <v>3203</v>
      </c>
      <c r="Y262" s="227"/>
      <c r="AA262" s="227">
        <v>9300</v>
      </c>
      <c r="AB262" s="285">
        <v>25</v>
      </c>
      <c r="AC262" s="285"/>
      <c r="AD262" s="285"/>
      <c r="AE262" s="285"/>
      <c r="AF262" s="285"/>
      <c r="AG262" s="285">
        <v>25</v>
      </c>
      <c r="AH262" s="285"/>
      <c r="AI262" s="285"/>
      <c r="AJ262" s="285"/>
      <c r="AK262" s="285"/>
      <c r="AL262" s="285"/>
      <c r="AM262" s="285"/>
      <c r="AN262" s="227" t="s">
        <v>44</v>
      </c>
      <c r="AO262" s="227">
        <v>7761.92</v>
      </c>
      <c r="AP262" s="285"/>
      <c r="AQ262" s="285"/>
      <c r="AR262" s="285"/>
      <c r="AS262" s="285"/>
      <c r="AT262" s="285"/>
      <c r="AU262" s="285"/>
      <c r="AV262" s="227" t="s">
        <v>45</v>
      </c>
      <c r="AW262" s="227"/>
      <c r="AX262" s="227"/>
      <c r="AY262" s="227"/>
      <c r="AZ262" s="227" t="s">
        <v>1771</v>
      </c>
      <c r="BA262" s="227"/>
      <c r="BB262" s="227"/>
      <c r="BC262" s="218" t="str">
        <f>VLOOKUP(J262,ESRS!A:E,1,0)</f>
        <v>CKM00140101436</v>
      </c>
      <c r="BD262" s="218" t="s">
        <v>45</v>
      </c>
    </row>
    <row r="263" spans="1:56">
      <c r="A263" s="214" t="s">
        <v>1759</v>
      </c>
      <c r="B263" s="160" t="s">
        <v>47</v>
      </c>
      <c r="C263" s="221" t="s">
        <v>47</v>
      </c>
      <c r="D263" s="160" t="s">
        <v>48</v>
      </c>
      <c r="E263" s="216" t="s">
        <v>1685</v>
      </c>
      <c r="F263" s="221" t="s">
        <v>49</v>
      </c>
      <c r="G263" s="216" t="s">
        <v>50</v>
      </c>
      <c r="H263" s="291" t="s">
        <v>1723</v>
      </c>
      <c r="I263" s="301" t="s">
        <v>1770</v>
      </c>
      <c r="J263" s="302" t="s">
        <v>1759</v>
      </c>
      <c r="K263" s="298" t="s">
        <v>1760</v>
      </c>
      <c r="L263" s="298" t="s">
        <v>2684</v>
      </c>
      <c r="M263" s="299">
        <v>41745</v>
      </c>
      <c r="N263" s="299">
        <v>43099</v>
      </c>
      <c r="O263" s="299">
        <v>43099</v>
      </c>
      <c r="P263" s="300"/>
      <c r="Q263" s="300"/>
      <c r="R263" s="300"/>
      <c r="S263" s="219" t="s">
        <v>967</v>
      </c>
      <c r="T263" s="227" t="s">
        <v>968</v>
      </c>
      <c r="U263" s="227"/>
      <c r="V263" s="221" t="s">
        <v>41</v>
      </c>
      <c r="W263" s="301" t="s">
        <v>3201</v>
      </c>
      <c r="X263" s="333" t="s">
        <v>3203</v>
      </c>
      <c r="Y263" s="227"/>
      <c r="AA263" s="227">
        <v>9300</v>
      </c>
      <c r="AB263" s="285">
        <v>25</v>
      </c>
      <c r="AC263" s="285"/>
      <c r="AD263" s="285"/>
      <c r="AE263" s="285"/>
      <c r="AF263" s="285"/>
      <c r="AG263" s="285">
        <v>25</v>
      </c>
      <c r="AH263" s="285"/>
      <c r="AI263" s="285"/>
      <c r="AJ263" s="285"/>
      <c r="AK263" s="285"/>
      <c r="AL263" s="285"/>
      <c r="AM263" s="285"/>
      <c r="AN263" s="227" t="s">
        <v>44</v>
      </c>
      <c r="AO263" s="227">
        <v>7761.92</v>
      </c>
      <c r="AP263" s="285"/>
      <c r="AQ263" s="285"/>
      <c r="AR263" s="285"/>
      <c r="AS263" s="285"/>
      <c r="AT263" s="285"/>
      <c r="AU263" s="285"/>
      <c r="AV263" s="227" t="s">
        <v>45</v>
      </c>
      <c r="AW263" s="227"/>
      <c r="AX263" s="227"/>
      <c r="AY263" s="227"/>
      <c r="AZ263" s="227" t="s">
        <v>1771</v>
      </c>
      <c r="BA263" s="227"/>
      <c r="BB263" s="227"/>
      <c r="BC263" s="218" t="str">
        <f>VLOOKUP(J263,ESRS!A:E,1,0)</f>
        <v>CKM00140101248</v>
      </c>
      <c r="BD263" s="218" t="s">
        <v>45</v>
      </c>
    </row>
    <row r="264" spans="1:56">
      <c r="A264" s="214" t="s">
        <v>1730</v>
      </c>
      <c r="B264" s="160" t="s">
        <v>88</v>
      </c>
      <c r="C264" s="221" t="s">
        <v>88</v>
      </c>
      <c r="D264" s="160" t="s">
        <v>1743</v>
      </c>
      <c r="E264" s="216" t="s">
        <v>1685</v>
      </c>
      <c r="F264" s="221" t="s">
        <v>49</v>
      </c>
      <c r="G264" s="216" t="s">
        <v>50</v>
      </c>
      <c r="H264" s="291" t="s">
        <v>1723</v>
      </c>
      <c r="I264" s="301" t="s">
        <v>1744</v>
      </c>
      <c r="J264" s="289" t="s">
        <v>1730</v>
      </c>
      <c r="K264" s="298" t="s">
        <v>1738</v>
      </c>
      <c r="L264" s="298" t="s">
        <v>1761</v>
      </c>
      <c r="M264" s="299">
        <v>41802</v>
      </c>
      <c r="N264" s="299">
        <v>43131</v>
      </c>
      <c r="O264" s="299">
        <v>43131</v>
      </c>
      <c r="P264" s="300" t="s">
        <v>1742</v>
      </c>
      <c r="Q264" s="300" t="s">
        <v>1742</v>
      </c>
      <c r="R264" s="300"/>
      <c r="S264" s="219" t="s">
        <v>967</v>
      </c>
      <c r="T264" s="227" t="s">
        <v>968</v>
      </c>
      <c r="U264" s="227"/>
      <c r="V264" s="221" t="s">
        <v>41</v>
      </c>
      <c r="W264" s="301" t="s">
        <v>3202</v>
      </c>
      <c r="X264" s="333" t="s">
        <v>3203</v>
      </c>
      <c r="Y264" s="227"/>
      <c r="AA264" s="227">
        <v>9300</v>
      </c>
      <c r="AB264" s="285">
        <v>25</v>
      </c>
      <c r="AC264" s="285"/>
      <c r="AD264" s="285"/>
      <c r="AE264" s="285"/>
      <c r="AF264" s="285"/>
      <c r="AG264" s="285">
        <v>25</v>
      </c>
      <c r="AH264" s="285"/>
      <c r="AI264" s="285"/>
      <c r="AJ264" s="285"/>
      <c r="AK264" s="285"/>
      <c r="AL264" s="285"/>
      <c r="AM264" s="285"/>
      <c r="AN264" s="227" t="s">
        <v>44</v>
      </c>
      <c r="AO264" s="227">
        <v>7761.92</v>
      </c>
      <c r="AP264" s="285"/>
      <c r="AQ264" s="285"/>
      <c r="AR264" s="285"/>
      <c r="AS264" s="285"/>
      <c r="AT264" s="285"/>
      <c r="AU264" s="285"/>
      <c r="AV264" s="227" t="s">
        <v>45</v>
      </c>
      <c r="AW264" s="227"/>
      <c r="AX264" s="227"/>
      <c r="AY264" s="227"/>
      <c r="AZ264" s="227" t="s">
        <v>1771</v>
      </c>
      <c r="BA264" s="227"/>
      <c r="BB264" s="227"/>
      <c r="BC264" s="218" t="str">
        <f>VLOOKUP(J264,ESRS!A:E,1,0)</f>
        <v>CKM00140501045</v>
      </c>
      <c r="BD264" s="218" t="s">
        <v>45</v>
      </c>
    </row>
    <row r="265" spans="1:56">
      <c r="A265" s="214" t="s">
        <v>1731</v>
      </c>
      <c r="B265" s="160" t="s">
        <v>88</v>
      </c>
      <c r="C265" s="221" t="s">
        <v>88</v>
      </c>
      <c r="D265" s="160" t="s">
        <v>1743</v>
      </c>
      <c r="E265" s="216" t="s">
        <v>1685</v>
      </c>
      <c r="F265" s="221" t="s">
        <v>49</v>
      </c>
      <c r="G265" s="216" t="s">
        <v>50</v>
      </c>
      <c r="H265" s="291" t="s">
        <v>1723</v>
      </c>
      <c r="I265" s="301" t="s">
        <v>1745</v>
      </c>
      <c r="J265" s="289" t="s">
        <v>1731</v>
      </c>
      <c r="K265" s="298" t="s">
        <v>1738</v>
      </c>
      <c r="L265" s="298" t="s">
        <v>1762</v>
      </c>
      <c r="M265" s="299">
        <v>41802</v>
      </c>
      <c r="N265" s="299">
        <v>43105</v>
      </c>
      <c r="O265" s="299">
        <v>43105</v>
      </c>
      <c r="P265" s="300" t="s">
        <v>1742</v>
      </c>
      <c r="Q265" s="300" t="s">
        <v>1742</v>
      </c>
      <c r="R265" s="300"/>
      <c r="S265" s="219" t="s">
        <v>967</v>
      </c>
      <c r="T265" s="227" t="s">
        <v>968</v>
      </c>
      <c r="U265" s="227"/>
      <c r="V265" s="221" t="s">
        <v>41</v>
      </c>
      <c r="W265" s="301" t="s">
        <v>3202</v>
      </c>
      <c r="X265" s="333" t="s">
        <v>3203</v>
      </c>
      <c r="Y265" s="227"/>
      <c r="AA265" s="227">
        <v>9300</v>
      </c>
      <c r="AB265" s="285">
        <v>25</v>
      </c>
      <c r="AC265" s="285"/>
      <c r="AD265" s="285"/>
      <c r="AE265" s="285"/>
      <c r="AF265" s="285"/>
      <c r="AG265" s="285">
        <v>25</v>
      </c>
      <c r="AH265" s="285"/>
      <c r="AI265" s="285"/>
      <c r="AJ265" s="285"/>
      <c r="AK265" s="285"/>
      <c r="AL265" s="285"/>
      <c r="AM265" s="285"/>
      <c r="AN265" s="227" t="s">
        <v>44</v>
      </c>
      <c r="AO265" s="227">
        <v>7761.92</v>
      </c>
      <c r="AP265" s="285"/>
      <c r="AQ265" s="285"/>
      <c r="AR265" s="285"/>
      <c r="AS265" s="285"/>
      <c r="AT265" s="285"/>
      <c r="AU265" s="285"/>
      <c r="AV265" s="227" t="s">
        <v>45</v>
      </c>
      <c r="AW265" s="227"/>
      <c r="AX265" s="227"/>
      <c r="AY265" s="227"/>
      <c r="AZ265" s="227" t="s">
        <v>1771</v>
      </c>
      <c r="BA265" s="227"/>
      <c r="BB265" s="227"/>
      <c r="BC265" s="218" t="str">
        <f>VLOOKUP(J265,ESRS!A:E,1,0)</f>
        <v>CKM00140501307</v>
      </c>
      <c r="BD265" s="218" t="s">
        <v>45</v>
      </c>
    </row>
    <row r="266" spans="1:56">
      <c r="A266" s="214" t="s">
        <v>1732</v>
      </c>
      <c r="B266" s="160" t="s">
        <v>88</v>
      </c>
      <c r="C266" s="221" t="s">
        <v>88</v>
      </c>
      <c r="D266" s="160" t="s">
        <v>1743</v>
      </c>
      <c r="E266" s="216" t="s">
        <v>1685</v>
      </c>
      <c r="F266" s="221" t="s">
        <v>49</v>
      </c>
      <c r="G266" s="216" t="s">
        <v>50</v>
      </c>
      <c r="H266" s="291" t="s">
        <v>1723</v>
      </c>
      <c r="I266" s="301" t="s">
        <v>1746</v>
      </c>
      <c r="J266" s="289" t="s">
        <v>1732</v>
      </c>
      <c r="K266" s="298" t="s">
        <v>1739</v>
      </c>
      <c r="L266" s="298" t="s">
        <v>1763</v>
      </c>
      <c r="M266" s="299">
        <v>41850</v>
      </c>
      <c r="N266" s="299">
        <v>43281</v>
      </c>
      <c r="O266" s="299">
        <v>43281</v>
      </c>
      <c r="P266" s="300" t="s">
        <v>1742</v>
      </c>
      <c r="Q266" s="300" t="s">
        <v>1742</v>
      </c>
      <c r="R266" s="300"/>
      <c r="S266" s="219" t="s">
        <v>967</v>
      </c>
      <c r="T266" s="227" t="s">
        <v>968</v>
      </c>
      <c r="U266" s="227"/>
      <c r="V266" s="221" t="s">
        <v>41</v>
      </c>
      <c r="W266" s="301" t="s">
        <v>3202</v>
      </c>
      <c r="X266" s="333" t="s">
        <v>3203</v>
      </c>
      <c r="Y266" s="227"/>
      <c r="AA266" s="227">
        <v>9300</v>
      </c>
      <c r="AB266" s="285">
        <v>25</v>
      </c>
      <c r="AC266" s="285"/>
      <c r="AD266" s="285"/>
      <c r="AE266" s="285"/>
      <c r="AF266" s="285"/>
      <c r="AG266" s="285">
        <v>25</v>
      </c>
      <c r="AH266" s="285"/>
      <c r="AI266" s="285"/>
      <c r="AJ266" s="285"/>
      <c r="AK266" s="285"/>
      <c r="AL266" s="285"/>
      <c r="AM266" s="285"/>
      <c r="AN266" s="227" t="s">
        <v>44</v>
      </c>
      <c r="AO266" s="227">
        <v>7761.92</v>
      </c>
      <c r="AP266" s="285"/>
      <c r="AQ266" s="285"/>
      <c r="AR266" s="285"/>
      <c r="AS266" s="285"/>
      <c r="AT266" s="285"/>
      <c r="AU266" s="285"/>
      <c r="AV266" s="227" t="s">
        <v>45</v>
      </c>
      <c r="AW266" s="227"/>
      <c r="AX266" s="227"/>
      <c r="AY266" s="227"/>
      <c r="AZ266" s="227" t="s">
        <v>1771</v>
      </c>
      <c r="BA266" s="227"/>
      <c r="BB266" s="227"/>
      <c r="BC266" s="218" t="str">
        <f>VLOOKUP(J266,ESRS!A:E,1,0)</f>
        <v>CKM00141400023</v>
      </c>
      <c r="BD266" s="218" t="s">
        <v>45</v>
      </c>
    </row>
    <row r="267" spans="1:56">
      <c r="A267" s="214" t="s">
        <v>1733</v>
      </c>
      <c r="B267" s="160" t="s">
        <v>88</v>
      </c>
      <c r="C267" s="221" t="s">
        <v>88</v>
      </c>
      <c r="D267" s="160" t="s">
        <v>1743</v>
      </c>
      <c r="E267" s="216" t="s">
        <v>1685</v>
      </c>
      <c r="F267" s="221" t="s">
        <v>49</v>
      </c>
      <c r="G267" s="216" t="s">
        <v>50</v>
      </c>
      <c r="H267" s="291" t="s">
        <v>1723</v>
      </c>
      <c r="I267" s="301" t="s">
        <v>1747</v>
      </c>
      <c r="J267" s="289" t="s">
        <v>1733</v>
      </c>
      <c r="K267" s="298" t="s">
        <v>1739</v>
      </c>
      <c r="L267" s="298" t="s">
        <v>1764</v>
      </c>
      <c r="M267" s="299">
        <v>41802</v>
      </c>
      <c r="N267" s="299">
        <v>43131</v>
      </c>
      <c r="O267" s="299">
        <v>43131</v>
      </c>
      <c r="P267" s="300" t="s">
        <v>1742</v>
      </c>
      <c r="Q267" s="300" t="s">
        <v>1742</v>
      </c>
      <c r="R267" s="300"/>
      <c r="S267" s="219" t="s">
        <v>967</v>
      </c>
      <c r="T267" s="227" t="s">
        <v>968</v>
      </c>
      <c r="U267" s="227"/>
      <c r="V267" s="221" t="s">
        <v>41</v>
      </c>
      <c r="W267" s="301" t="s">
        <v>3202</v>
      </c>
      <c r="X267" s="333" t="s">
        <v>3203</v>
      </c>
      <c r="Y267" s="227"/>
      <c r="AA267" s="227">
        <v>9300</v>
      </c>
      <c r="AB267" s="285">
        <v>25</v>
      </c>
      <c r="AC267" s="285"/>
      <c r="AD267" s="285"/>
      <c r="AE267" s="285"/>
      <c r="AF267" s="285"/>
      <c r="AG267" s="285">
        <v>25</v>
      </c>
      <c r="AH267" s="285"/>
      <c r="AI267" s="285"/>
      <c r="AJ267" s="285"/>
      <c r="AK267" s="285"/>
      <c r="AL267" s="285"/>
      <c r="AM267" s="285"/>
      <c r="AN267" s="227" t="s">
        <v>44</v>
      </c>
      <c r="AO267" s="227">
        <v>7761.92</v>
      </c>
      <c r="AP267" s="285"/>
      <c r="AQ267" s="285"/>
      <c r="AR267" s="285"/>
      <c r="AS267" s="285"/>
      <c r="AT267" s="285"/>
      <c r="AU267" s="285"/>
      <c r="AV267" s="227" t="s">
        <v>45</v>
      </c>
      <c r="AW267" s="227"/>
      <c r="AX267" s="227"/>
      <c r="AY267" s="227"/>
      <c r="AZ267" s="227" t="s">
        <v>1771</v>
      </c>
      <c r="BA267" s="227"/>
      <c r="BB267" s="227"/>
      <c r="BC267" s="218" t="str">
        <f>VLOOKUP(J267,ESRS!A:E,1,0)</f>
        <v>CKM00140501044</v>
      </c>
      <c r="BD267" s="218" t="s">
        <v>45</v>
      </c>
    </row>
    <row r="268" spans="1:56">
      <c r="A268" s="214" t="s">
        <v>1734</v>
      </c>
      <c r="B268" s="160" t="s">
        <v>88</v>
      </c>
      <c r="C268" s="221" t="s">
        <v>88</v>
      </c>
      <c r="D268" s="160" t="s">
        <v>1743</v>
      </c>
      <c r="E268" s="216" t="s">
        <v>1685</v>
      </c>
      <c r="F268" s="221" t="s">
        <v>49</v>
      </c>
      <c r="G268" s="216" t="s">
        <v>50</v>
      </c>
      <c r="H268" s="291" t="s">
        <v>1723</v>
      </c>
      <c r="I268" s="301" t="s">
        <v>1748</v>
      </c>
      <c r="J268" s="289" t="s">
        <v>1734</v>
      </c>
      <c r="K268" s="298" t="s">
        <v>1740</v>
      </c>
      <c r="L268" s="298" t="s">
        <v>1765</v>
      </c>
      <c r="M268" s="299">
        <v>41850</v>
      </c>
      <c r="N268" s="299">
        <v>43281</v>
      </c>
      <c r="O268" s="299">
        <v>43281</v>
      </c>
      <c r="P268" s="300" t="s">
        <v>1742</v>
      </c>
      <c r="Q268" s="300" t="s">
        <v>1742</v>
      </c>
      <c r="R268" s="300"/>
      <c r="S268" s="219" t="s">
        <v>967</v>
      </c>
      <c r="T268" s="227" t="s">
        <v>968</v>
      </c>
      <c r="U268" s="227"/>
      <c r="V268" s="221" t="s">
        <v>41</v>
      </c>
      <c r="W268" s="301" t="s">
        <v>3202</v>
      </c>
      <c r="X268" s="333" t="s">
        <v>3203</v>
      </c>
      <c r="Y268" s="227"/>
      <c r="AA268" s="227">
        <v>9300</v>
      </c>
      <c r="AB268" s="285">
        <v>25</v>
      </c>
      <c r="AC268" s="285"/>
      <c r="AD268" s="285"/>
      <c r="AE268" s="285"/>
      <c r="AF268" s="285"/>
      <c r="AG268" s="285">
        <v>25</v>
      </c>
      <c r="AH268" s="285"/>
      <c r="AI268" s="285"/>
      <c r="AJ268" s="285"/>
      <c r="AK268" s="285"/>
      <c r="AL268" s="285"/>
      <c r="AM268" s="285"/>
      <c r="AN268" s="227" t="s">
        <v>44</v>
      </c>
      <c r="AO268" s="227">
        <v>7761.92</v>
      </c>
      <c r="AP268" s="285"/>
      <c r="AQ268" s="285"/>
      <c r="AR268" s="285"/>
      <c r="AS268" s="285"/>
      <c r="AT268" s="285"/>
      <c r="AU268" s="285"/>
      <c r="AV268" s="227" t="s">
        <v>45</v>
      </c>
      <c r="AW268" s="227"/>
      <c r="AX268" s="227"/>
      <c r="AY268" s="227"/>
      <c r="AZ268" s="227" t="s">
        <v>1771</v>
      </c>
      <c r="BA268" s="227"/>
      <c r="BB268" s="227"/>
      <c r="BC268" s="218" t="str">
        <f>VLOOKUP(J268,ESRS!A:E,1,0)</f>
        <v>CKM00142100388</v>
      </c>
      <c r="BD268" s="218" t="s">
        <v>45</v>
      </c>
    </row>
    <row r="269" spans="1:56">
      <c r="A269" s="214" t="s">
        <v>1735</v>
      </c>
      <c r="B269" s="160" t="s">
        <v>88</v>
      </c>
      <c r="C269" s="221" t="s">
        <v>88</v>
      </c>
      <c r="D269" s="160" t="s">
        <v>1743</v>
      </c>
      <c r="E269" s="216" t="s">
        <v>1685</v>
      </c>
      <c r="F269" s="221" t="s">
        <v>49</v>
      </c>
      <c r="G269" s="216" t="s">
        <v>50</v>
      </c>
      <c r="H269" s="291" t="s">
        <v>1723</v>
      </c>
      <c r="I269" s="301" t="s">
        <v>1749</v>
      </c>
      <c r="J269" s="289" t="s">
        <v>1735</v>
      </c>
      <c r="K269" s="298" t="s">
        <v>1740</v>
      </c>
      <c r="L269" s="298" t="s">
        <v>1766</v>
      </c>
      <c r="M269" s="299">
        <v>41850</v>
      </c>
      <c r="N269" s="299">
        <v>43281</v>
      </c>
      <c r="O269" s="299">
        <v>43281</v>
      </c>
      <c r="P269" s="300" t="s">
        <v>1742</v>
      </c>
      <c r="Q269" s="300" t="s">
        <v>1742</v>
      </c>
      <c r="R269" s="300"/>
      <c r="S269" s="219" t="s">
        <v>967</v>
      </c>
      <c r="T269" s="227" t="s">
        <v>968</v>
      </c>
      <c r="U269" s="227"/>
      <c r="V269" s="221" t="s">
        <v>41</v>
      </c>
      <c r="W269" s="301" t="s">
        <v>3202</v>
      </c>
      <c r="X269" s="333" t="s">
        <v>3203</v>
      </c>
      <c r="Y269" s="227"/>
      <c r="AA269" s="227">
        <v>9300</v>
      </c>
      <c r="AB269" s="285">
        <v>25</v>
      </c>
      <c r="AC269" s="285"/>
      <c r="AD269" s="285"/>
      <c r="AE269" s="285"/>
      <c r="AF269" s="285"/>
      <c r="AG269" s="285">
        <v>25</v>
      </c>
      <c r="AH269" s="285"/>
      <c r="AI269" s="285"/>
      <c r="AJ269" s="285"/>
      <c r="AK269" s="285"/>
      <c r="AL269" s="285"/>
      <c r="AM269" s="285"/>
      <c r="AN269" s="227" t="s">
        <v>44</v>
      </c>
      <c r="AO269" s="227">
        <v>7761.92</v>
      </c>
      <c r="AP269" s="285"/>
      <c r="AQ269" s="285"/>
      <c r="AR269" s="285"/>
      <c r="AS269" s="285"/>
      <c r="AT269" s="285"/>
      <c r="AU269" s="285"/>
      <c r="AV269" s="227" t="s">
        <v>45</v>
      </c>
      <c r="AW269" s="227"/>
      <c r="AX269" s="227"/>
      <c r="AY269" s="227"/>
      <c r="AZ269" s="227" t="s">
        <v>1771</v>
      </c>
      <c r="BA269" s="227"/>
      <c r="BB269" s="227"/>
      <c r="BC269" s="218" t="str">
        <f>VLOOKUP(J269,ESRS!A:E,1,0)</f>
        <v>CKM00142100220</v>
      </c>
      <c r="BD269" s="218" t="s">
        <v>45</v>
      </c>
    </row>
    <row r="270" spans="1:56">
      <c r="A270" s="214" t="s">
        <v>1736</v>
      </c>
      <c r="B270" s="160" t="s">
        <v>88</v>
      </c>
      <c r="C270" s="221" t="s">
        <v>88</v>
      </c>
      <c r="D270" s="160" t="s">
        <v>1743</v>
      </c>
      <c r="E270" s="216" t="s">
        <v>1685</v>
      </c>
      <c r="F270" s="221" t="s">
        <v>49</v>
      </c>
      <c r="G270" s="216" t="s">
        <v>50</v>
      </c>
      <c r="H270" s="291" t="s">
        <v>1723</v>
      </c>
      <c r="I270" s="301" t="s">
        <v>1750</v>
      </c>
      <c r="J270" s="289" t="s">
        <v>1736</v>
      </c>
      <c r="K270" s="298" t="s">
        <v>1741</v>
      </c>
      <c r="L270" s="298" t="s">
        <v>1767</v>
      </c>
      <c r="M270" s="299">
        <v>41850</v>
      </c>
      <c r="N270" s="299">
        <v>43281</v>
      </c>
      <c r="O270" s="299">
        <v>43281</v>
      </c>
      <c r="P270" s="300" t="s">
        <v>1742</v>
      </c>
      <c r="Q270" s="300" t="s">
        <v>1742</v>
      </c>
      <c r="R270" s="300"/>
      <c r="S270" s="219" t="s">
        <v>967</v>
      </c>
      <c r="T270" s="227" t="s">
        <v>968</v>
      </c>
      <c r="U270" s="227"/>
      <c r="V270" s="221" t="s">
        <v>41</v>
      </c>
      <c r="W270" s="301" t="s">
        <v>3202</v>
      </c>
      <c r="X270" s="333" t="s">
        <v>3203</v>
      </c>
      <c r="Y270" s="227"/>
      <c r="AA270" s="227">
        <v>9300</v>
      </c>
      <c r="AB270" s="285">
        <v>25</v>
      </c>
      <c r="AC270" s="285"/>
      <c r="AD270" s="285"/>
      <c r="AE270" s="285"/>
      <c r="AF270" s="285"/>
      <c r="AG270" s="285">
        <v>25</v>
      </c>
      <c r="AH270" s="285"/>
      <c r="AI270" s="285"/>
      <c r="AJ270" s="285"/>
      <c r="AK270" s="285"/>
      <c r="AL270" s="285"/>
      <c r="AM270" s="285"/>
      <c r="AN270" s="227" t="s">
        <v>44</v>
      </c>
      <c r="AO270" s="227">
        <v>7761.92</v>
      </c>
      <c r="AP270" s="285"/>
      <c r="AQ270" s="285"/>
      <c r="AR270" s="285"/>
      <c r="AS270" s="285"/>
      <c r="AT270" s="285"/>
      <c r="AU270" s="285"/>
      <c r="AV270" s="227" t="s">
        <v>45</v>
      </c>
      <c r="AW270" s="227"/>
      <c r="AX270" s="227"/>
      <c r="AY270" s="227"/>
      <c r="AZ270" s="227" t="s">
        <v>1771</v>
      </c>
      <c r="BA270" s="227"/>
      <c r="BB270" s="227"/>
      <c r="BC270" s="218" t="str">
        <f>VLOOKUP(J270,ESRS!A:E,1,0)</f>
        <v>CKM00142603405</v>
      </c>
      <c r="BD270" s="218" t="s">
        <v>45</v>
      </c>
    </row>
    <row r="271" spans="1:56">
      <c r="A271" s="214" t="s">
        <v>1737</v>
      </c>
      <c r="B271" s="160" t="s">
        <v>88</v>
      </c>
      <c r="C271" s="221" t="s">
        <v>88</v>
      </c>
      <c r="D271" s="160" t="s">
        <v>1743</v>
      </c>
      <c r="E271" s="216" t="s">
        <v>1685</v>
      </c>
      <c r="F271" s="221" t="s">
        <v>49</v>
      </c>
      <c r="G271" s="216" t="s">
        <v>50</v>
      </c>
      <c r="H271" s="291" t="s">
        <v>1723</v>
      </c>
      <c r="I271" s="301" t="s">
        <v>1751</v>
      </c>
      <c r="J271" s="289" t="s">
        <v>2299</v>
      </c>
      <c r="K271" s="298" t="s">
        <v>1741</v>
      </c>
      <c r="L271" s="298" t="s">
        <v>1768</v>
      </c>
      <c r="M271" s="299">
        <v>41850</v>
      </c>
      <c r="N271" s="299">
        <v>43281</v>
      </c>
      <c r="O271" s="299">
        <v>43281</v>
      </c>
      <c r="P271" s="300" t="s">
        <v>1742</v>
      </c>
      <c r="Q271" s="300" t="s">
        <v>1742</v>
      </c>
      <c r="R271" s="300"/>
      <c r="S271" s="219" t="s">
        <v>967</v>
      </c>
      <c r="T271" s="227" t="s">
        <v>968</v>
      </c>
      <c r="U271" s="227"/>
      <c r="V271" s="221" t="s">
        <v>41</v>
      </c>
      <c r="W271" s="301" t="s">
        <v>3202</v>
      </c>
      <c r="X271" s="333" t="s">
        <v>3203</v>
      </c>
      <c r="Y271" s="227"/>
      <c r="AA271" s="227">
        <v>9300</v>
      </c>
      <c r="AB271" s="285">
        <v>25</v>
      </c>
      <c r="AC271" s="285"/>
      <c r="AD271" s="285"/>
      <c r="AE271" s="285"/>
      <c r="AF271" s="285"/>
      <c r="AG271" s="285">
        <v>25</v>
      </c>
      <c r="AH271" s="285"/>
      <c r="AI271" s="285"/>
      <c r="AJ271" s="285"/>
      <c r="AK271" s="285"/>
      <c r="AL271" s="285"/>
      <c r="AM271" s="285"/>
      <c r="AN271" s="227" t="s">
        <v>44</v>
      </c>
      <c r="AO271" s="227">
        <v>7761.92</v>
      </c>
      <c r="AP271" s="285"/>
      <c r="AQ271" s="285"/>
      <c r="AR271" s="285"/>
      <c r="AS271" s="285"/>
      <c r="AT271" s="285"/>
      <c r="AU271" s="285"/>
      <c r="AV271" s="227" t="s">
        <v>45</v>
      </c>
      <c r="AW271" s="227"/>
      <c r="AX271" s="227"/>
      <c r="AY271" s="227"/>
      <c r="AZ271" s="227" t="s">
        <v>1771</v>
      </c>
      <c r="BA271" s="227"/>
      <c r="BB271" s="227"/>
      <c r="BC271" s="218" t="str">
        <f>VLOOKUP(J271,ESRS!A:E,1,0)</f>
        <v>CKM00142502596</v>
      </c>
      <c r="BD271" s="218" t="s">
        <v>45</v>
      </c>
    </row>
    <row r="272" spans="1:56">
      <c r="A272" s="214" t="s">
        <v>1774</v>
      </c>
      <c r="B272" s="215" t="s">
        <v>1776</v>
      </c>
      <c r="C272" s="221" t="s">
        <v>1777</v>
      </c>
      <c r="D272" s="160" t="s">
        <v>1777</v>
      </c>
      <c r="E272" s="216" t="s">
        <v>1685</v>
      </c>
      <c r="F272" s="268" t="s">
        <v>49</v>
      </c>
      <c r="G272" s="221" t="s">
        <v>50</v>
      </c>
      <c r="H272" s="291" t="s">
        <v>1981</v>
      </c>
      <c r="I272" s="338" t="s">
        <v>3216</v>
      </c>
      <c r="J272" s="302" t="s">
        <v>1774</v>
      </c>
      <c r="K272" s="160" t="s">
        <v>1782</v>
      </c>
      <c r="L272" s="160" t="s">
        <v>1798</v>
      </c>
      <c r="M272" s="287" t="s">
        <v>44</v>
      </c>
      <c r="N272" s="287" t="s">
        <v>44</v>
      </c>
      <c r="O272" s="287" t="s">
        <v>44</v>
      </c>
      <c r="P272" s="227" t="s">
        <v>1786</v>
      </c>
      <c r="Q272" s="227"/>
      <c r="R272" s="227"/>
      <c r="S272" s="219">
        <v>41729</v>
      </c>
      <c r="T272" s="229" t="s">
        <v>1980</v>
      </c>
      <c r="U272" s="227"/>
      <c r="V272" s="227"/>
      <c r="W272" s="227"/>
      <c r="X272" s="227"/>
      <c r="Y272" s="227"/>
      <c r="AA272" s="227"/>
      <c r="AB272" s="285"/>
      <c r="AC272" s="285"/>
      <c r="AD272" s="285"/>
      <c r="AE272" s="285"/>
      <c r="AF272" s="285"/>
      <c r="AG272" s="285"/>
      <c r="AH272" s="285"/>
      <c r="AI272" s="285"/>
      <c r="AJ272" s="285"/>
      <c r="AK272" s="285"/>
      <c r="AL272" s="285"/>
      <c r="AM272" s="285"/>
      <c r="AN272" s="227"/>
      <c r="AO272" s="227"/>
      <c r="AP272" s="285"/>
      <c r="AQ272" s="285"/>
      <c r="AR272" s="285"/>
      <c r="AS272" s="285"/>
      <c r="AT272" s="285"/>
      <c r="AU272" s="285"/>
      <c r="AV272" s="227"/>
      <c r="AW272" s="227"/>
      <c r="AX272" s="227"/>
      <c r="AY272" s="227"/>
      <c r="AZ272" s="227"/>
      <c r="BA272" s="227"/>
      <c r="BB272" s="227"/>
      <c r="BC272" s="218" t="str">
        <f>VLOOKUP(J272,ESRS!A:E,1,0)</f>
        <v>CK200085000975</v>
      </c>
      <c r="BD272" s="253" t="s">
        <v>45</v>
      </c>
    </row>
    <row r="273" spans="1:56">
      <c r="A273" s="214" t="s">
        <v>1775</v>
      </c>
      <c r="B273" s="215" t="s">
        <v>1776</v>
      </c>
      <c r="C273" s="221" t="s">
        <v>1777</v>
      </c>
      <c r="D273" s="160" t="s">
        <v>1777</v>
      </c>
      <c r="E273" s="216" t="s">
        <v>1685</v>
      </c>
      <c r="F273" s="268" t="s">
        <v>49</v>
      </c>
      <c r="G273" s="221" t="s">
        <v>50</v>
      </c>
      <c r="H273" s="291" t="s">
        <v>1691</v>
      </c>
      <c r="I273" s="288" t="s">
        <v>1780</v>
      </c>
      <c r="J273" s="302" t="s">
        <v>1775</v>
      </c>
      <c r="K273" s="160" t="s">
        <v>1783</v>
      </c>
      <c r="L273" s="160" t="s">
        <v>1799</v>
      </c>
      <c r="M273" s="287" t="s">
        <v>44</v>
      </c>
      <c r="N273" s="287" t="s">
        <v>44</v>
      </c>
      <c r="O273" s="287" t="s">
        <v>44</v>
      </c>
      <c r="P273" s="227" t="s">
        <v>1787</v>
      </c>
      <c r="Q273" s="227"/>
      <c r="R273" s="227"/>
      <c r="S273" s="303">
        <v>43646</v>
      </c>
      <c r="T273" s="227"/>
      <c r="U273" s="227"/>
      <c r="V273" s="227"/>
      <c r="W273" s="227"/>
      <c r="X273" s="227"/>
      <c r="Y273" s="227"/>
      <c r="AA273" s="227"/>
      <c r="AB273" s="285"/>
      <c r="AC273" s="285"/>
      <c r="AD273" s="285"/>
      <c r="AE273" s="285"/>
      <c r="AF273" s="285"/>
      <c r="AG273" s="285"/>
      <c r="AH273" s="285"/>
      <c r="AI273" s="285"/>
      <c r="AJ273" s="285"/>
      <c r="AK273" s="285"/>
      <c r="AL273" s="285"/>
      <c r="AM273" s="285"/>
      <c r="AN273" s="227"/>
      <c r="AO273" s="227"/>
      <c r="AP273" s="285"/>
      <c r="AQ273" s="285"/>
      <c r="AR273" s="285"/>
      <c r="AS273" s="285"/>
      <c r="AT273" s="285"/>
      <c r="AU273" s="285"/>
      <c r="AV273" s="227"/>
      <c r="AW273" s="227"/>
      <c r="AX273" s="227"/>
      <c r="AY273" s="227"/>
      <c r="AZ273" s="227"/>
      <c r="BA273" s="227"/>
      <c r="BB273" s="227"/>
      <c r="BC273" s="218" t="str">
        <f>VLOOKUP(J273,ESRS!A:E,1,0)</f>
        <v>FCNMM105000280</v>
      </c>
      <c r="BD273" s="253" t="s">
        <v>45</v>
      </c>
    </row>
    <row r="274" spans="1:56">
      <c r="A274" s="214" t="s">
        <v>1778</v>
      </c>
      <c r="B274" s="215" t="s">
        <v>1776</v>
      </c>
      <c r="C274" s="216" t="s">
        <v>1777</v>
      </c>
      <c r="D274" s="160" t="s">
        <v>1777</v>
      </c>
      <c r="E274" s="216" t="s">
        <v>1685</v>
      </c>
      <c r="F274" s="268" t="s">
        <v>49</v>
      </c>
      <c r="G274" s="221" t="s">
        <v>50</v>
      </c>
      <c r="H274" s="214" t="s">
        <v>1694</v>
      </c>
      <c r="I274" s="288" t="s">
        <v>1781</v>
      </c>
      <c r="J274" s="302" t="s">
        <v>1778</v>
      </c>
      <c r="K274" s="304" t="s">
        <v>44</v>
      </c>
      <c r="L274" s="160" t="s">
        <v>1800</v>
      </c>
      <c r="M274" s="305" t="s">
        <v>44</v>
      </c>
      <c r="N274" s="305" t="s">
        <v>44</v>
      </c>
      <c r="O274" s="305" t="s">
        <v>44</v>
      </c>
      <c r="P274" s="304" t="s">
        <v>44</v>
      </c>
      <c r="Q274" s="304"/>
      <c r="R274" s="304"/>
      <c r="S274" s="306">
        <v>42735</v>
      </c>
      <c r="T274" s="307" t="s">
        <v>1980</v>
      </c>
      <c r="U274" s="304"/>
      <c r="V274" s="304"/>
      <c r="W274" s="304"/>
      <c r="X274" s="304"/>
      <c r="Y274" s="304"/>
      <c r="Z274" s="304"/>
      <c r="AA274" s="304"/>
      <c r="AB274" s="308"/>
      <c r="AC274" s="308"/>
      <c r="AD274" s="308"/>
      <c r="AE274" s="308"/>
      <c r="AF274" s="308"/>
      <c r="AG274" s="308"/>
      <c r="AH274" s="308"/>
      <c r="AI274" s="308"/>
      <c r="AJ274" s="308"/>
      <c r="AK274" s="308"/>
      <c r="AL274" s="308"/>
      <c r="AM274" s="308"/>
      <c r="AN274" s="304"/>
      <c r="AO274" s="304"/>
      <c r="AP274" s="308"/>
      <c r="AQ274" s="308"/>
      <c r="AR274" s="308"/>
      <c r="AS274" s="308"/>
      <c r="AT274" s="308"/>
      <c r="AU274" s="308"/>
      <c r="AV274" s="304"/>
      <c r="AW274" s="304"/>
      <c r="AX274" s="304"/>
      <c r="AY274" s="304"/>
      <c r="AZ274" s="304"/>
      <c r="BA274" s="304"/>
      <c r="BB274" s="227"/>
      <c r="BC274" s="218" t="str">
        <f>VLOOKUP(J274,ESRS!A:E,1,0)</f>
        <v>FCNCP102500033</v>
      </c>
      <c r="BD274" s="253" t="s">
        <v>45</v>
      </c>
    </row>
    <row r="275" spans="1:56">
      <c r="A275" s="214" t="s">
        <v>1804</v>
      </c>
      <c r="B275" s="267" t="s">
        <v>1776</v>
      </c>
      <c r="C275" s="268" t="s">
        <v>1801</v>
      </c>
      <c r="D275" s="329" t="s">
        <v>1801</v>
      </c>
      <c r="E275" s="216" t="s">
        <v>1685</v>
      </c>
      <c r="F275" s="268" t="s">
        <v>49</v>
      </c>
      <c r="G275" s="221" t="s">
        <v>50</v>
      </c>
      <c r="H275" s="291" t="s">
        <v>1981</v>
      </c>
      <c r="I275" s="288" t="s">
        <v>1807</v>
      </c>
      <c r="J275" s="302" t="s">
        <v>1804</v>
      </c>
      <c r="K275" s="304" t="s">
        <v>1809</v>
      </c>
      <c r="L275" s="160" t="s">
        <v>1810</v>
      </c>
      <c r="M275" s="305" t="s">
        <v>44</v>
      </c>
      <c r="N275" s="305" t="s">
        <v>44</v>
      </c>
      <c r="O275" s="305" t="s">
        <v>44</v>
      </c>
      <c r="P275" s="304" t="s">
        <v>1787</v>
      </c>
      <c r="Q275" s="304"/>
      <c r="R275" s="304"/>
      <c r="S275" s="306">
        <v>41729</v>
      </c>
      <c r="T275" s="307" t="s">
        <v>1980</v>
      </c>
      <c r="U275" s="304"/>
      <c r="V275" s="304"/>
      <c r="W275" s="304"/>
      <c r="X275" s="304"/>
      <c r="Y275" s="304"/>
      <c r="Z275" s="304"/>
      <c r="AA275" s="304"/>
      <c r="AB275" s="308"/>
      <c r="AC275" s="308"/>
      <c r="AD275" s="308"/>
      <c r="AE275" s="308"/>
      <c r="AF275" s="308"/>
      <c r="AG275" s="308"/>
      <c r="AH275" s="308"/>
      <c r="AI275" s="308"/>
      <c r="AJ275" s="308"/>
      <c r="AK275" s="308"/>
      <c r="AL275" s="308"/>
      <c r="AM275" s="308"/>
      <c r="AN275" s="304"/>
      <c r="AO275" s="304"/>
      <c r="AP275" s="308"/>
      <c r="AQ275" s="308"/>
      <c r="AR275" s="308"/>
      <c r="AS275" s="308"/>
      <c r="AT275" s="308"/>
      <c r="AU275" s="308"/>
      <c r="AV275" s="304"/>
      <c r="AW275" s="304"/>
      <c r="AX275" s="304"/>
      <c r="AY275" s="304"/>
      <c r="AZ275" s="304"/>
      <c r="BA275" s="304"/>
      <c r="BB275" s="227"/>
      <c r="BC275" s="218" t="str">
        <f>VLOOKUP(J275,ESRS!A:E,1,0)</f>
        <v>CK200085100183</v>
      </c>
      <c r="BD275" s="253" t="s">
        <v>45</v>
      </c>
    </row>
    <row r="276" spans="1:56">
      <c r="A276" s="214" t="s">
        <v>1806</v>
      </c>
      <c r="B276" s="267" t="s">
        <v>1776</v>
      </c>
      <c r="C276" s="268" t="s">
        <v>1801</v>
      </c>
      <c r="D276" s="329" t="s">
        <v>1801</v>
      </c>
      <c r="E276" s="216" t="s">
        <v>1685</v>
      </c>
      <c r="F276" s="268" t="s">
        <v>49</v>
      </c>
      <c r="G276" s="221" t="s">
        <v>50</v>
      </c>
      <c r="H276" s="214" t="s">
        <v>1694</v>
      </c>
      <c r="I276" s="288" t="s">
        <v>1808</v>
      </c>
      <c r="J276" s="302" t="s">
        <v>1806</v>
      </c>
      <c r="K276" s="304" t="s">
        <v>44</v>
      </c>
      <c r="L276" s="160" t="s">
        <v>1811</v>
      </c>
      <c r="M276" s="305" t="s">
        <v>44</v>
      </c>
      <c r="N276" s="305" t="s">
        <v>44</v>
      </c>
      <c r="O276" s="305" t="s">
        <v>44</v>
      </c>
      <c r="P276" s="304" t="s">
        <v>44</v>
      </c>
      <c r="Q276" s="304"/>
      <c r="R276" s="304"/>
      <c r="S276" s="306">
        <v>42735</v>
      </c>
      <c r="T276" s="307" t="s">
        <v>1980</v>
      </c>
      <c r="U276" s="304"/>
      <c r="V276" s="304"/>
      <c r="W276" s="304"/>
      <c r="X276" s="304"/>
      <c r="Y276" s="304"/>
      <c r="Z276" s="304"/>
      <c r="AA276" s="304"/>
      <c r="AB276" s="308"/>
      <c r="AC276" s="308"/>
      <c r="AD276" s="308"/>
      <c r="AE276" s="308"/>
      <c r="AF276" s="308"/>
      <c r="AG276" s="308"/>
      <c r="AH276" s="308"/>
      <c r="AI276" s="308"/>
      <c r="AJ276" s="308"/>
      <c r="AK276" s="308"/>
      <c r="AL276" s="308"/>
      <c r="AM276" s="308"/>
      <c r="AN276" s="304"/>
      <c r="AO276" s="304"/>
      <c r="AP276" s="308"/>
      <c r="AQ276" s="308"/>
      <c r="AR276" s="308"/>
      <c r="AS276" s="308"/>
      <c r="AT276" s="308"/>
      <c r="AU276" s="308"/>
      <c r="AV276" s="304"/>
      <c r="AW276" s="304"/>
      <c r="AX276" s="304"/>
      <c r="AY276" s="304"/>
      <c r="AZ276" s="304"/>
      <c r="BA276" s="304"/>
      <c r="BB276" s="227"/>
      <c r="BC276" s="218" t="str">
        <f>VLOOKUP(J276,ESRS!A:E,1,0)</f>
        <v>FCNCP102500122</v>
      </c>
      <c r="BD276" s="253" t="s">
        <v>45</v>
      </c>
    </row>
    <row r="277" spans="1:56">
      <c r="A277" s="300" t="s">
        <v>1812</v>
      </c>
      <c r="B277" s="238" t="s">
        <v>1776</v>
      </c>
      <c r="C277" s="330" t="s">
        <v>3196</v>
      </c>
      <c r="D277" s="329" t="s">
        <v>3192</v>
      </c>
      <c r="E277" s="216" t="s">
        <v>1685</v>
      </c>
      <c r="F277" s="268" t="s">
        <v>49</v>
      </c>
      <c r="G277" s="221" t="s">
        <v>50</v>
      </c>
      <c r="H277" s="214" t="s">
        <v>1702</v>
      </c>
      <c r="I277" s="302" t="s">
        <v>1812</v>
      </c>
      <c r="J277" s="289">
        <v>292601599</v>
      </c>
      <c r="K277" s="329" t="s">
        <v>3193</v>
      </c>
      <c r="L277" s="215" t="str">
        <f>VLOOKUP(J277,ESRS!A:E,5,0)</f>
        <v>169.176.222.243</v>
      </c>
      <c r="M277" s="287">
        <v>40391</v>
      </c>
      <c r="N277" s="287">
        <v>41943</v>
      </c>
      <c r="O277" s="332" t="s">
        <v>44</v>
      </c>
      <c r="P277" s="227" t="s">
        <v>1145</v>
      </c>
      <c r="Q277" s="227" t="s">
        <v>1145</v>
      </c>
      <c r="R277" s="227"/>
      <c r="S277" s="219" t="s">
        <v>967</v>
      </c>
      <c r="T277" s="216" t="s">
        <v>968</v>
      </c>
      <c r="U277" s="227"/>
      <c r="V277" s="227"/>
      <c r="W277" s="227"/>
      <c r="X277" s="227"/>
      <c r="Y277" s="227"/>
      <c r="AA277" s="227"/>
      <c r="AB277" s="285"/>
      <c r="AC277" s="285"/>
      <c r="AD277" s="285"/>
      <c r="AE277" s="285"/>
      <c r="AF277" s="285"/>
      <c r="AG277" s="285"/>
      <c r="AH277" s="285"/>
      <c r="AI277" s="285"/>
      <c r="AJ277" s="285"/>
      <c r="AK277" s="285"/>
      <c r="AL277" s="285"/>
      <c r="AM277" s="285"/>
      <c r="AN277" s="227"/>
      <c r="AO277" s="227"/>
      <c r="AP277" s="285"/>
      <c r="AQ277" s="285"/>
      <c r="AR277" s="285"/>
      <c r="AS277" s="285"/>
      <c r="AT277" s="285"/>
      <c r="AU277" s="285"/>
      <c r="AV277" s="227"/>
      <c r="AW277" s="227"/>
      <c r="AX277" s="227"/>
      <c r="AY277" s="227"/>
      <c r="AZ277" s="227"/>
      <c r="BA277" s="227"/>
      <c r="BB277" s="227"/>
      <c r="BC277" s="218">
        <f>VLOOKUP(J277,ESRS!A:E,1,0)</f>
        <v>292601599</v>
      </c>
      <c r="BD277" s="253" t="s">
        <v>45</v>
      </c>
    </row>
    <row r="278" spans="1:56">
      <c r="A278" s="300" t="s">
        <v>1813</v>
      </c>
      <c r="B278" s="238" t="s">
        <v>1776</v>
      </c>
      <c r="C278" s="330" t="s">
        <v>3197</v>
      </c>
      <c r="D278" s="329" t="s">
        <v>3194</v>
      </c>
      <c r="E278" s="216" t="s">
        <v>1685</v>
      </c>
      <c r="F278" s="268" t="s">
        <v>49</v>
      </c>
      <c r="G278" s="221" t="s">
        <v>50</v>
      </c>
      <c r="H278" s="214" t="s">
        <v>1702</v>
      </c>
      <c r="I278" s="302" t="s">
        <v>1813</v>
      </c>
      <c r="J278" s="289">
        <v>292601529</v>
      </c>
      <c r="K278" s="329" t="s">
        <v>3199</v>
      </c>
      <c r="L278" s="215" t="str">
        <f>VLOOKUP(J278,ESRS!A:E,5,0)</f>
        <v>172.23.134.230</v>
      </c>
      <c r="M278" s="287" t="s">
        <v>44</v>
      </c>
      <c r="N278" s="287" t="s">
        <v>44</v>
      </c>
      <c r="O278" s="287" t="s">
        <v>44</v>
      </c>
      <c r="P278" s="227" t="s">
        <v>1145</v>
      </c>
      <c r="Q278" s="227" t="s">
        <v>1145</v>
      </c>
      <c r="R278" s="227"/>
      <c r="S278" s="219" t="s">
        <v>967</v>
      </c>
      <c r="T278" s="216" t="s">
        <v>968</v>
      </c>
      <c r="U278" s="227"/>
      <c r="V278" s="227"/>
      <c r="W278" s="227"/>
      <c r="X278" s="227"/>
      <c r="Y278" s="227"/>
      <c r="AA278" s="227"/>
      <c r="AB278" s="285"/>
      <c r="AC278" s="285"/>
      <c r="AD278" s="285"/>
      <c r="AE278" s="285"/>
      <c r="AF278" s="285"/>
      <c r="AG278" s="285"/>
      <c r="AH278" s="285"/>
      <c r="AI278" s="285"/>
      <c r="AJ278" s="285"/>
      <c r="AK278" s="285"/>
      <c r="AL278" s="285"/>
      <c r="AM278" s="285"/>
      <c r="AN278" s="227"/>
      <c r="AO278" s="227"/>
      <c r="AP278" s="285"/>
      <c r="AQ278" s="285"/>
      <c r="AR278" s="285"/>
      <c r="AS278" s="285"/>
      <c r="AT278" s="285"/>
      <c r="AU278" s="285"/>
      <c r="AV278" s="227"/>
      <c r="AW278" s="227"/>
      <c r="AX278" s="227"/>
      <c r="AY278" s="227"/>
      <c r="AZ278" s="227"/>
      <c r="BA278" s="227"/>
      <c r="BB278" s="227"/>
      <c r="BC278" s="218">
        <f>VLOOKUP(J278,ESRS!A:E,1,0)</f>
        <v>292601529</v>
      </c>
      <c r="BD278" s="253" t="s">
        <v>45</v>
      </c>
    </row>
    <row r="279" spans="1:56">
      <c r="A279" s="300" t="s">
        <v>1814</v>
      </c>
      <c r="B279" s="238" t="s">
        <v>1776</v>
      </c>
      <c r="C279" s="330" t="s">
        <v>3195</v>
      </c>
      <c r="D279" s="331" t="s">
        <v>3198</v>
      </c>
      <c r="E279" s="216" t="s">
        <v>1685</v>
      </c>
      <c r="F279" s="268" t="s">
        <v>49</v>
      </c>
      <c r="G279" s="221" t="s">
        <v>50</v>
      </c>
      <c r="H279" s="214" t="s">
        <v>1702</v>
      </c>
      <c r="I279" s="302" t="s">
        <v>1814</v>
      </c>
      <c r="J279" s="289">
        <v>292601601</v>
      </c>
      <c r="K279" s="329" t="s">
        <v>3200</v>
      </c>
      <c r="L279" s="215" t="str">
        <f>VLOOKUP(J279,ESRS!A:E,5,0)</f>
        <v>10.239.40.200</v>
      </c>
      <c r="M279" s="287" t="s">
        <v>44</v>
      </c>
      <c r="N279" s="287" t="s">
        <v>44</v>
      </c>
      <c r="O279" s="287" t="s">
        <v>44</v>
      </c>
      <c r="P279" s="227" t="s">
        <v>1145</v>
      </c>
      <c r="Q279" s="227" t="s">
        <v>1145</v>
      </c>
      <c r="R279" s="227"/>
      <c r="S279" s="219" t="s">
        <v>967</v>
      </c>
      <c r="T279" s="216" t="s">
        <v>968</v>
      </c>
      <c r="U279" s="227"/>
      <c r="V279" s="227"/>
      <c r="W279" s="227"/>
      <c r="X279" s="227"/>
      <c r="Y279" s="227"/>
      <c r="AA279" s="227"/>
      <c r="AB279" s="285"/>
      <c r="AC279" s="285"/>
      <c r="AD279" s="285"/>
      <c r="AE279" s="285"/>
      <c r="AF279" s="285"/>
      <c r="AG279" s="285"/>
      <c r="AH279" s="285"/>
      <c r="AI279" s="285"/>
      <c r="AJ279" s="285"/>
      <c r="AK279" s="285"/>
      <c r="AL279" s="285"/>
      <c r="AM279" s="285"/>
      <c r="AN279" s="227"/>
      <c r="AO279" s="227"/>
      <c r="AP279" s="285"/>
      <c r="AQ279" s="285"/>
      <c r="AR279" s="285"/>
      <c r="AS279" s="285"/>
      <c r="AT279" s="285"/>
      <c r="AU279" s="285"/>
      <c r="AV279" s="227"/>
      <c r="AW279" s="227"/>
      <c r="AX279" s="227"/>
      <c r="AY279" s="227"/>
      <c r="AZ279" s="227"/>
      <c r="BA279" s="227"/>
      <c r="BB279" s="227"/>
      <c r="BC279" s="218">
        <f>VLOOKUP(J279,ESRS!A:E,1,0)</f>
        <v>292601601</v>
      </c>
      <c r="BD279" s="253" t="s">
        <v>45</v>
      </c>
    </row>
    <row r="280" spans="1:56">
      <c r="A280" s="300" t="s">
        <v>1815</v>
      </c>
      <c r="B280" s="238" t="s">
        <v>1776</v>
      </c>
      <c r="C280" s="221" t="s">
        <v>1777</v>
      </c>
      <c r="D280" s="160" t="s">
        <v>1877</v>
      </c>
      <c r="E280" s="243" t="s">
        <v>1686</v>
      </c>
      <c r="F280" s="268" t="s">
        <v>49</v>
      </c>
      <c r="G280" s="221" t="s">
        <v>50</v>
      </c>
      <c r="H280" s="291" t="s">
        <v>1832</v>
      </c>
      <c r="I280" s="288" t="s">
        <v>1861</v>
      </c>
      <c r="J280" s="302" t="s">
        <v>1815</v>
      </c>
      <c r="K280" s="160" t="s">
        <v>1849</v>
      </c>
      <c r="L280" s="160" t="s">
        <v>1833</v>
      </c>
      <c r="M280" s="287" t="s">
        <v>44</v>
      </c>
      <c r="N280" s="287" t="s">
        <v>44</v>
      </c>
      <c r="O280" s="287" t="s">
        <v>44</v>
      </c>
      <c r="P280" s="227" t="s">
        <v>425</v>
      </c>
      <c r="Q280" s="243" t="str">
        <f>VLOOKUP(J280,'MDS firmware upgrade'!A:F,6,0)</f>
        <v>5.2(8d)</v>
      </c>
      <c r="R280" s="243"/>
      <c r="S280" s="287"/>
      <c r="T280" s="227"/>
      <c r="U280" s="227"/>
      <c r="V280" s="227"/>
      <c r="W280" s="227"/>
      <c r="X280" s="227"/>
      <c r="Y280" s="227"/>
      <c r="AA280" s="227"/>
      <c r="AB280" s="285"/>
      <c r="AC280" s="285"/>
      <c r="AD280" s="285"/>
      <c r="AE280" s="285"/>
      <c r="AF280" s="285"/>
      <c r="AG280" s="285"/>
      <c r="AH280" s="285"/>
      <c r="AI280" s="285"/>
      <c r="AJ280" s="285"/>
      <c r="AK280" s="285"/>
      <c r="AL280" s="285"/>
      <c r="AM280" s="285"/>
      <c r="AN280" s="227"/>
      <c r="AO280" s="227"/>
      <c r="AP280" s="285"/>
      <c r="AQ280" s="285"/>
      <c r="AR280" s="285"/>
      <c r="AS280" s="285"/>
      <c r="AT280" s="285"/>
      <c r="AU280" s="285"/>
      <c r="AV280" s="227"/>
      <c r="AW280" s="227"/>
      <c r="AX280" s="227"/>
      <c r="AY280" s="227"/>
      <c r="AZ280" s="227"/>
      <c r="BA280" s="227"/>
      <c r="BB280" s="227"/>
      <c r="BC280" s="218" t="str">
        <f>VLOOKUP(J280,ESRS!A:E,1,0)</f>
        <v>FOX1123078R</v>
      </c>
      <c r="BD280" s="253" t="s">
        <v>45</v>
      </c>
    </row>
    <row r="281" spans="1:56">
      <c r="A281" s="300" t="s">
        <v>1816</v>
      </c>
      <c r="B281" s="238" t="s">
        <v>1776</v>
      </c>
      <c r="C281" s="221" t="s">
        <v>1777</v>
      </c>
      <c r="D281" s="160" t="s">
        <v>1877</v>
      </c>
      <c r="E281" s="243" t="s">
        <v>1686</v>
      </c>
      <c r="F281" s="268" t="s">
        <v>49</v>
      </c>
      <c r="G281" s="221" t="s">
        <v>50</v>
      </c>
      <c r="H281" s="291" t="s">
        <v>1832</v>
      </c>
      <c r="I281" s="288" t="s">
        <v>1862</v>
      </c>
      <c r="J281" s="302" t="s">
        <v>1816</v>
      </c>
      <c r="K281" s="160" t="s">
        <v>1850</v>
      </c>
      <c r="L281" s="160" t="s">
        <v>1834</v>
      </c>
      <c r="M281" s="287" t="s">
        <v>44</v>
      </c>
      <c r="N281" s="287" t="s">
        <v>44</v>
      </c>
      <c r="O281" s="287" t="s">
        <v>44</v>
      </c>
      <c r="P281" s="227" t="s">
        <v>425</v>
      </c>
      <c r="Q281" s="243" t="str">
        <f>VLOOKUP(J281,'MDS firmware upgrade'!A:F,6,0)</f>
        <v>5.2(8d)</v>
      </c>
      <c r="R281" s="243"/>
      <c r="S281" s="287"/>
      <c r="T281" s="227"/>
      <c r="U281" s="227"/>
      <c r="V281" s="227"/>
      <c r="W281" s="227"/>
      <c r="X281" s="227"/>
      <c r="Y281" s="227"/>
      <c r="AA281" s="227"/>
      <c r="AB281" s="285"/>
      <c r="AC281" s="285"/>
      <c r="AD281" s="285"/>
      <c r="AE281" s="285"/>
      <c r="AF281" s="285"/>
      <c r="AG281" s="285"/>
      <c r="AH281" s="285"/>
      <c r="AI281" s="285"/>
      <c r="AJ281" s="285"/>
      <c r="AK281" s="285"/>
      <c r="AL281" s="285"/>
      <c r="AM281" s="285"/>
      <c r="AN281" s="227"/>
      <c r="AO281" s="227"/>
      <c r="AP281" s="285"/>
      <c r="AQ281" s="285"/>
      <c r="AR281" s="285"/>
      <c r="AS281" s="285"/>
      <c r="AT281" s="285"/>
      <c r="AU281" s="285"/>
      <c r="AV281" s="227"/>
      <c r="AW281" s="227"/>
      <c r="AX281" s="227"/>
      <c r="AY281" s="227"/>
      <c r="AZ281" s="227"/>
      <c r="BA281" s="227"/>
      <c r="BB281" s="227"/>
      <c r="BC281" s="218" t="str">
        <f>VLOOKUP(J281,ESRS!A:E,1,0)</f>
        <v>FOX111801T1</v>
      </c>
      <c r="BD281" s="253" t="s">
        <v>45</v>
      </c>
    </row>
    <row r="282" spans="1:56">
      <c r="A282" s="300" t="s">
        <v>1817</v>
      </c>
      <c r="B282" s="238" t="s">
        <v>1776</v>
      </c>
      <c r="C282" s="221" t="s">
        <v>1801</v>
      </c>
      <c r="D282" s="160" t="s">
        <v>1877</v>
      </c>
      <c r="E282" s="243" t="s">
        <v>1686</v>
      </c>
      <c r="F282" s="268" t="s">
        <v>49</v>
      </c>
      <c r="G282" s="221" t="s">
        <v>50</v>
      </c>
      <c r="H282" s="291" t="s">
        <v>1832</v>
      </c>
      <c r="I282" s="288" t="s">
        <v>1863</v>
      </c>
      <c r="J282" s="302" t="s">
        <v>1817</v>
      </c>
      <c r="K282" s="160" t="s">
        <v>1851</v>
      </c>
      <c r="L282" s="160" t="s">
        <v>1835</v>
      </c>
      <c r="M282" s="287" t="s">
        <v>44</v>
      </c>
      <c r="N282" s="287" t="s">
        <v>44</v>
      </c>
      <c r="O282" s="287" t="s">
        <v>44</v>
      </c>
      <c r="P282" s="227" t="s">
        <v>425</v>
      </c>
      <c r="Q282" s="243" t="str">
        <f>VLOOKUP(J282,'MDS firmware upgrade'!A:F,6,0)</f>
        <v>5.2(8d)</v>
      </c>
      <c r="R282" s="243"/>
      <c r="S282" s="287"/>
      <c r="T282" s="227"/>
      <c r="U282" s="227"/>
      <c r="V282" s="227"/>
      <c r="W282" s="227"/>
      <c r="X282" s="227"/>
      <c r="Y282" s="227"/>
      <c r="AA282" s="227"/>
      <c r="AB282" s="285"/>
      <c r="AC282" s="285"/>
      <c r="AD282" s="285"/>
      <c r="AE282" s="285"/>
      <c r="AF282" s="285"/>
      <c r="AG282" s="285"/>
      <c r="AH282" s="285"/>
      <c r="AI282" s="285"/>
      <c r="AJ282" s="285"/>
      <c r="AK282" s="285"/>
      <c r="AL282" s="285"/>
      <c r="AM282" s="285"/>
      <c r="AN282" s="227"/>
      <c r="AO282" s="227"/>
      <c r="AP282" s="285"/>
      <c r="AQ282" s="285"/>
      <c r="AR282" s="285"/>
      <c r="AS282" s="285"/>
      <c r="AT282" s="285"/>
      <c r="AU282" s="285"/>
      <c r="AV282" s="227"/>
      <c r="AW282" s="227"/>
      <c r="AX282" s="227"/>
      <c r="AY282" s="227"/>
      <c r="AZ282" s="227"/>
      <c r="BA282" s="227"/>
      <c r="BB282" s="227"/>
      <c r="BC282" s="218" t="str">
        <f>VLOOKUP(J282,ESRS!A:E,1,0)</f>
        <v>FOX112204KC</v>
      </c>
      <c r="BD282" s="253" t="s">
        <v>45</v>
      </c>
    </row>
    <row r="283" spans="1:56">
      <c r="A283" s="300" t="s">
        <v>1818</v>
      </c>
      <c r="B283" s="238" t="s">
        <v>1776</v>
      </c>
      <c r="C283" s="221" t="s">
        <v>1801</v>
      </c>
      <c r="D283" s="160" t="s">
        <v>1877</v>
      </c>
      <c r="E283" s="243" t="s">
        <v>1686</v>
      </c>
      <c r="F283" s="268" t="s">
        <v>49</v>
      </c>
      <c r="G283" s="221" t="s">
        <v>50</v>
      </c>
      <c r="H283" s="291" t="s">
        <v>1832</v>
      </c>
      <c r="I283" s="288" t="s">
        <v>1864</v>
      </c>
      <c r="J283" s="302" t="s">
        <v>1818</v>
      </c>
      <c r="K283" s="160" t="s">
        <v>1852</v>
      </c>
      <c r="L283" s="160" t="s">
        <v>1836</v>
      </c>
      <c r="M283" s="287" t="s">
        <v>44</v>
      </c>
      <c r="N283" s="287" t="s">
        <v>44</v>
      </c>
      <c r="O283" s="287" t="s">
        <v>44</v>
      </c>
      <c r="P283" s="227" t="s">
        <v>425</v>
      </c>
      <c r="Q283" s="243" t="str">
        <f>VLOOKUP(J283,'MDS firmware upgrade'!A:F,6,0)</f>
        <v>5.2(8d)</v>
      </c>
      <c r="R283" s="243"/>
      <c r="S283" s="287"/>
      <c r="T283" s="227"/>
      <c r="U283" s="227"/>
      <c r="V283" s="227"/>
      <c r="W283" s="227"/>
      <c r="X283" s="227"/>
      <c r="Y283" s="227"/>
      <c r="AA283" s="227"/>
      <c r="AB283" s="285"/>
      <c r="AC283" s="285"/>
      <c r="AD283" s="285"/>
      <c r="AE283" s="285"/>
      <c r="AF283" s="285"/>
      <c r="AG283" s="285"/>
      <c r="AH283" s="285"/>
      <c r="AI283" s="285"/>
      <c r="AJ283" s="285"/>
      <c r="AK283" s="285"/>
      <c r="AL283" s="285"/>
      <c r="AM283" s="285"/>
      <c r="AN283" s="227"/>
      <c r="AO283" s="227"/>
      <c r="AP283" s="285"/>
      <c r="AQ283" s="285"/>
      <c r="AR283" s="285"/>
      <c r="AS283" s="285"/>
      <c r="AT283" s="285"/>
      <c r="AU283" s="285"/>
      <c r="AV283" s="227"/>
      <c r="AW283" s="227"/>
      <c r="AX283" s="227"/>
      <c r="AY283" s="227"/>
      <c r="AZ283" s="227"/>
      <c r="BA283" s="227"/>
      <c r="BB283" s="227"/>
      <c r="BC283" s="218" t="str">
        <f>VLOOKUP(J283,ESRS!A:E,1,0)</f>
        <v>FOX111801T4</v>
      </c>
      <c r="BD283" s="253" t="s">
        <v>45</v>
      </c>
    </row>
    <row r="284" spans="1:56">
      <c r="A284" s="300" t="s">
        <v>1819</v>
      </c>
      <c r="B284" s="238" t="s">
        <v>1776</v>
      </c>
      <c r="C284" s="221" t="s">
        <v>1777</v>
      </c>
      <c r="D284" s="160" t="s">
        <v>1877</v>
      </c>
      <c r="E284" s="243" t="s">
        <v>1686</v>
      </c>
      <c r="F284" s="268" t="s">
        <v>49</v>
      </c>
      <c r="G284" s="221" t="s">
        <v>50</v>
      </c>
      <c r="H284" s="291" t="s">
        <v>1832</v>
      </c>
      <c r="I284" s="288" t="s">
        <v>1865</v>
      </c>
      <c r="J284" s="302" t="s">
        <v>1819</v>
      </c>
      <c r="K284" s="160" t="s">
        <v>1853</v>
      </c>
      <c r="L284" s="160" t="s">
        <v>1837</v>
      </c>
      <c r="M284" s="287" t="s">
        <v>44</v>
      </c>
      <c r="N284" s="287" t="s">
        <v>44</v>
      </c>
      <c r="O284" s="287" t="s">
        <v>44</v>
      </c>
      <c r="P284" s="227" t="s">
        <v>425</v>
      </c>
      <c r="Q284" s="243" t="str">
        <f>VLOOKUP(J284,'MDS firmware upgrade'!A:F,6,0)</f>
        <v>5.2(8d)</v>
      </c>
      <c r="R284" s="243"/>
      <c r="S284" s="287"/>
      <c r="T284" s="227"/>
      <c r="U284" s="227"/>
      <c r="V284" s="227"/>
      <c r="W284" s="227"/>
      <c r="X284" s="227"/>
      <c r="Y284" s="227"/>
      <c r="AA284" s="227"/>
      <c r="AB284" s="285"/>
      <c r="AC284" s="285"/>
      <c r="AD284" s="285"/>
      <c r="AE284" s="285"/>
      <c r="AF284" s="285"/>
      <c r="AG284" s="285"/>
      <c r="AH284" s="285"/>
      <c r="AI284" s="285"/>
      <c r="AJ284" s="285"/>
      <c r="AK284" s="285"/>
      <c r="AL284" s="285"/>
      <c r="AM284" s="285"/>
      <c r="AN284" s="227"/>
      <c r="AO284" s="227"/>
      <c r="AP284" s="285"/>
      <c r="AQ284" s="285"/>
      <c r="AR284" s="285"/>
      <c r="AS284" s="285"/>
      <c r="AT284" s="285"/>
      <c r="AU284" s="285"/>
      <c r="AV284" s="227"/>
      <c r="AW284" s="227"/>
      <c r="AX284" s="227"/>
      <c r="AY284" s="227"/>
      <c r="AZ284" s="227"/>
      <c r="BA284" s="227"/>
      <c r="BB284" s="227"/>
      <c r="BC284" s="218" t="str">
        <f>VLOOKUP(J284,ESRS!A:E,1,0)</f>
        <v>FOX1417G9XN</v>
      </c>
      <c r="BD284" s="253" t="s">
        <v>45</v>
      </c>
    </row>
    <row r="285" spans="1:56">
      <c r="A285" s="300" t="s">
        <v>1820</v>
      </c>
      <c r="B285" s="238" t="s">
        <v>1776</v>
      </c>
      <c r="C285" s="221" t="s">
        <v>1777</v>
      </c>
      <c r="D285" s="160" t="s">
        <v>1877</v>
      </c>
      <c r="E285" s="243" t="s">
        <v>1686</v>
      </c>
      <c r="F285" s="268" t="s">
        <v>49</v>
      </c>
      <c r="G285" s="221" t="s">
        <v>50</v>
      </c>
      <c r="H285" s="291" t="s">
        <v>1832</v>
      </c>
      <c r="I285" s="288" t="s">
        <v>1866</v>
      </c>
      <c r="J285" s="302" t="s">
        <v>1820</v>
      </c>
      <c r="K285" s="160" t="s">
        <v>1854</v>
      </c>
      <c r="L285" s="160" t="s">
        <v>1838</v>
      </c>
      <c r="M285" s="287" t="s">
        <v>44</v>
      </c>
      <c r="N285" s="287" t="s">
        <v>44</v>
      </c>
      <c r="O285" s="287" t="s">
        <v>44</v>
      </c>
      <c r="P285" s="227" t="s">
        <v>425</v>
      </c>
      <c r="Q285" s="243" t="str">
        <f>VLOOKUP(J285,'MDS firmware upgrade'!A:F,6,0)</f>
        <v>5.2(8d)</v>
      </c>
      <c r="R285" s="243"/>
      <c r="S285" s="287"/>
      <c r="T285" s="227"/>
      <c r="U285" s="227"/>
      <c r="V285" s="227"/>
      <c r="W285" s="227"/>
      <c r="X285" s="227"/>
      <c r="Y285" s="227"/>
      <c r="AA285" s="227"/>
      <c r="AB285" s="285"/>
      <c r="AC285" s="285"/>
      <c r="AD285" s="285"/>
      <c r="AE285" s="285"/>
      <c r="AF285" s="285"/>
      <c r="AG285" s="285"/>
      <c r="AH285" s="285"/>
      <c r="AI285" s="285"/>
      <c r="AJ285" s="285"/>
      <c r="AK285" s="285"/>
      <c r="AL285" s="285"/>
      <c r="AM285" s="285"/>
      <c r="AN285" s="227"/>
      <c r="AO285" s="227"/>
      <c r="AP285" s="285"/>
      <c r="AQ285" s="285"/>
      <c r="AR285" s="285"/>
      <c r="AS285" s="285"/>
      <c r="AT285" s="285"/>
      <c r="AU285" s="285"/>
      <c r="AV285" s="227"/>
      <c r="AW285" s="227"/>
      <c r="AX285" s="227"/>
      <c r="AY285" s="227"/>
      <c r="AZ285" s="227"/>
      <c r="BA285" s="227"/>
      <c r="BB285" s="227"/>
      <c r="BC285" s="218" t="str">
        <f>VLOOKUP(J285,ESRS!A:E,1,0)</f>
        <v>FOX1417G9XP</v>
      </c>
      <c r="BD285" s="253" t="s">
        <v>45</v>
      </c>
    </row>
    <row r="286" spans="1:56">
      <c r="A286" s="300" t="s">
        <v>1821</v>
      </c>
      <c r="B286" s="238" t="s">
        <v>1776</v>
      </c>
      <c r="C286" s="221" t="s">
        <v>1777</v>
      </c>
      <c r="D286" s="160" t="s">
        <v>1877</v>
      </c>
      <c r="E286" s="243" t="s">
        <v>1686</v>
      </c>
      <c r="F286" s="268" t="s">
        <v>49</v>
      </c>
      <c r="G286" s="221" t="s">
        <v>50</v>
      </c>
      <c r="H286" s="291" t="s">
        <v>1832</v>
      </c>
      <c r="I286" s="288" t="s">
        <v>1867</v>
      </c>
      <c r="J286" s="302" t="s">
        <v>1821</v>
      </c>
      <c r="K286" s="160" t="s">
        <v>1853</v>
      </c>
      <c r="L286" s="160" t="s">
        <v>1839</v>
      </c>
      <c r="M286" s="287" t="s">
        <v>44</v>
      </c>
      <c r="N286" s="287" t="s">
        <v>44</v>
      </c>
      <c r="O286" s="287" t="s">
        <v>44</v>
      </c>
      <c r="P286" s="227" t="s">
        <v>425</v>
      </c>
      <c r="Q286" s="243" t="str">
        <f>VLOOKUP(J286,'MDS firmware upgrade'!A:F,6,0)</f>
        <v>5.2(8d)</v>
      </c>
      <c r="R286" s="243"/>
      <c r="S286" s="287"/>
      <c r="T286" s="227"/>
      <c r="U286" s="227"/>
      <c r="V286" s="227"/>
      <c r="W286" s="227"/>
      <c r="X286" s="227"/>
      <c r="Y286" s="227"/>
      <c r="AA286" s="227"/>
      <c r="AB286" s="285"/>
      <c r="AC286" s="285"/>
      <c r="AD286" s="285"/>
      <c r="AE286" s="285"/>
      <c r="AF286" s="285"/>
      <c r="AG286" s="285"/>
      <c r="AH286" s="285"/>
      <c r="AI286" s="285"/>
      <c r="AJ286" s="285"/>
      <c r="AK286" s="285"/>
      <c r="AL286" s="285"/>
      <c r="AM286" s="285"/>
      <c r="AN286" s="227"/>
      <c r="AO286" s="227"/>
      <c r="AP286" s="285"/>
      <c r="AQ286" s="285"/>
      <c r="AR286" s="285"/>
      <c r="AS286" s="285"/>
      <c r="AT286" s="285"/>
      <c r="AU286" s="285"/>
      <c r="AV286" s="227"/>
      <c r="AW286" s="227"/>
      <c r="AX286" s="227"/>
      <c r="AY286" s="227"/>
      <c r="AZ286" s="227"/>
      <c r="BA286" s="227"/>
      <c r="BB286" s="227"/>
      <c r="BC286" s="218" t="str">
        <f>VLOOKUP(J286,ESRS!A:E,1,0)</f>
        <v>FOX1417GA01</v>
      </c>
      <c r="BD286" s="253" t="s">
        <v>45</v>
      </c>
    </row>
    <row r="287" spans="1:56">
      <c r="A287" s="300" t="s">
        <v>1822</v>
      </c>
      <c r="B287" s="238" t="s">
        <v>1776</v>
      </c>
      <c r="C287" s="221" t="s">
        <v>1777</v>
      </c>
      <c r="D287" s="160" t="s">
        <v>1877</v>
      </c>
      <c r="E287" s="243" t="s">
        <v>1686</v>
      </c>
      <c r="F287" s="268" t="s">
        <v>49</v>
      </c>
      <c r="G287" s="221" t="s">
        <v>50</v>
      </c>
      <c r="H287" s="291" t="s">
        <v>1832</v>
      </c>
      <c r="I287" s="288" t="s">
        <v>1868</v>
      </c>
      <c r="J287" s="302" t="s">
        <v>1822</v>
      </c>
      <c r="K287" s="160" t="s">
        <v>1854</v>
      </c>
      <c r="L287" s="160" t="s">
        <v>1840</v>
      </c>
      <c r="M287" s="287" t="s">
        <v>44</v>
      </c>
      <c r="N287" s="287" t="s">
        <v>44</v>
      </c>
      <c r="O287" s="287" t="s">
        <v>44</v>
      </c>
      <c r="P287" s="227" t="s">
        <v>425</v>
      </c>
      <c r="Q287" s="243" t="str">
        <f>VLOOKUP(J287,'MDS firmware upgrade'!A:F,6,0)</f>
        <v>5.2(8d)</v>
      </c>
      <c r="R287" s="243"/>
      <c r="S287" s="287"/>
      <c r="T287" s="227"/>
      <c r="U287" s="227"/>
      <c r="V287" s="227"/>
      <c r="W287" s="227"/>
      <c r="X287" s="227"/>
      <c r="Y287" s="227"/>
      <c r="AA287" s="227"/>
      <c r="AB287" s="285"/>
      <c r="AC287" s="285"/>
      <c r="AD287" s="285"/>
      <c r="AE287" s="285"/>
      <c r="AF287" s="285"/>
      <c r="AG287" s="285"/>
      <c r="AH287" s="285"/>
      <c r="AI287" s="285"/>
      <c r="AJ287" s="285"/>
      <c r="AK287" s="285"/>
      <c r="AL287" s="285"/>
      <c r="AM287" s="285"/>
      <c r="AN287" s="227"/>
      <c r="AO287" s="227"/>
      <c r="AP287" s="285"/>
      <c r="AQ287" s="285"/>
      <c r="AR287" s="285"/>
      <c r="AS287" s="285"/>
      <c r="AT287" s="285"/>
      <c r="AU287" s="285"/>
      <c r="AV287" s="227"/>
      <c r="AW287" s="227"/>
      <c r="AX287" s="227"/>
      <c r="AY287" s="227"/>
      <c r="AZ287" s="227"/>
      <c r="BA287" s="227"/>
      <c r="BB287" s="227"/>
      <c r="BC287" s="218" t="str">
        <f>VLOOKUP(J287,ESRS!A:E,1,0)</f>
        <v>FOX1417GA06</v>
      </c>
      <c r="BD287" s="253" t="s">
        <v>45</v>
      </c>
    </row>
    <row r="288" spans="1:56">
      <c r="A288" s="300" t="s">
        <v>1823</v>
      </c>
      <c r="B288" s="238" t="s">
        <v>1776</v>
      </c>
      <c r="C288" s="221" t="s">
        <v>1801</v>
      </c>
      <c r="D288" s="160" t="s">
        <v>1877</v>
      </c>
      <c r="E288" s="243" t="s">
        <v>1686</v>
      </c>
      <c r="F288" s="268" t="s">
        <v>49</v>
      </c>
      <c r="G288" s="221" t="s">
        <v>50</v>
      </c>
      <c r="H288" s="291" t="s">
        <v>1832</v>
      </c>
      <c r="I288" s="288" t="s">
        <v>1869</v>
      </c>
      <c r="J288" s="302" t="s">
        <v>1823</v>
      </c>
      <c r="K288" s="160" t="s">
        <v>1855</v>
      </c>
      <c r="L288" s="160" t="s">
        <v>1841</v>
      </c>
      <c r="M288" s="287" t="s">
        <v>44</v>
      </c>
      <c r="N288" s="287" t="s">
        <v>44</v>
      </c>
      <c r="O288" s="287" t="s">
        <v>44</v>
      </c>
      <c r="P288" s="227" t="s">
        <v>425</v>
      </c>
      <c r="Q288" s="243" t="str">
        <f>VLOOKUP(J288,'MDS firmware upgrade'!A:F,6,0)</f>
        <v>5.2(8d)</v>
      </c>
      <c r="R288" s="243"/>
      <c r="S288" s="287"/>
      <c r="T288" s="227"/>
      <c r="U288" s="227"/>
      <c r="V288" s="227"/>
      <c r="W288" s="227"/>
      <c r="X288" s="227"/>
      <c r="Y288" s="227"/>
      <c r="AA288" s="227"/>
      <c r="AB288" s="285"/>
      <c r="AC288" s="285"/>
      <c r="AD288" s="285"/>
      <c r="AE288" s="285"/>
      <c r="AF288" s="285"/>
      <c r="AG288" s="285"/>
      <c r="AH288" s="285"/>
      <c r="AI288" s="285"/>
      <c r="AJ288" s="285"/>
      <c r="AK288" s="285"/>
      <c r="AL288" s="285"/>
      <c r="AM288" s="285"/>
      <c r="AN288" s="227"/>
      <c r="AO288" s="227"/>
      <c r="AP288" s="285"/>
      <c r="AQ288" s="285"/>
      <c r="AR288" s="285"/>
      <c r="AS288" s="285"/>
      <c r="AT288" s="285"/>
      <c r="AU288" s="285"/>
      <c r="AV288" s="227"/>
      <c r="AW288" s="227"/>
      <c r="AX288" s="227"/>
      <c r="AY288" s="227"/>
      <c r="AZ288" s="227"/>
      <c r="BA288" s="227"/>
      <c r="BB288" s="227"/>
      <c r="BC288" s="218" t="str">
        <f>VLOOKUP(J288,ESRS!A:E,1,0)</f>
        <v>FOX1222HEYG</v>
      </c>
      <c r="BD288" s="253" t="s">
        <v>45</v>
      </c>
    </row>
    <row r="289" spans="1:56">
      <c r="A289" s="300" t="s">
        <v>1824</v>
      </c>
      <c r="B289" s="238" t="s">
        <v>1776</v>
      </c>
      <c r="C289" s="221" t="s">
        <v>1801</v>
      </c>
      <c r="D289" s="160" t="s">
        <v>1877</v>
      </c>
      <c r="E289" s="243" t="s">
        <v>1686</v>
      </c>
      <c r="F289" s="268" t="s">
        <v>49</v>
      </c>
      <c r="G289" s="221" t="s">
        <v>50</v>
      </c>
      <c r="H289" s="291" t="s">
        <v>1832</v>
      </c>
      <c r="I289" s="288" t="s">
        <v>1870</v>
      </c>
      <c r="J289" s="302" t="s">
        <v>1824</v>
      </c>
      <c r="K289" s="160" t="s">
        <v>1856</v>
      </c>
      <c r="L289" s="160" t="s">
        <v>1842</v>
      </c>
      <c r="M289" s="287" t="s">
        <v>44</v>
      </c>
      <c r="N289" s="287" t="s">
        <v>44</v>
      </c>
      <c r="O289" s="287" t="s">
        <v>44</v>
      </c>
      <c r="P289" s="227" t="s">
        <v>425</v>
      </c>
      <c r="Q289" s="243" t="str">
        <f>VLOOKUP(J289,'MDS firmware upgrade'!A:F,6,0)</f>
        <v>5.2(8d)</v>
      </c>
      <c r="R289" s="243"/>
      <c r="S289" s="287"/>
      <c r="T289" s="227"/>
      <c r="U289" s="227"/>
      <c r="V289" s="227"/>
      <c r="W289" s="227"/>
      <c r="X289" s="227"/>
      <c r="Y289" s="227"/>
      <c r="AA289" s="227"/>
      <c r="AB289" s="285"/>
      <c r="AC289" s="285"/>
      <c r="AD289" s="285"/>
      <c r="AE289" s="285"/>
      <c r="AF289" s="285"/>
      <c r="AG289" s="285"/>
      <c r="AH289" s="285"/>
      <c r="AI289" s="285"/>
      <c r="AJ289" s="285"/>
      <c r="AK289" s="285"/>
      <c r="AL289" s="285"/>
      <c r="AM289" s="285"/>
      <c r="AN289" s="227"/>
      <c r="AO289" s="227"/>
      <c r="AP289" s="285"/>
      <c r="AQ289" s="285"/>
      <c r="AR289" s="285"/>
      <c r="AS289" s="285"/>
      <c r="AT289" s="285"/>
      <c r="AU289" s="285"/>
      <c r="AV289" s="227"/>
      <c r="AW289" s="227"/>
      <c r="AX289" s="227"/>
      <c r="AY289" s="227"/>
      <c r="AZ289" s="227"/>
      <c r="BA289" s="227"/>
      <c r="BB289" s="227"/>
      <c r="BC289" s="218" t="str">
        <f>VLOOKUP(J289,ESRS!A:E,1,0)</f>
        <v>FOX1229H117</v>
      </c>
      <c r="BD289" s="253" t="s">
        <v>45</v>
      </c>
    </row>
    <row r="290" spans="1:56">
      <c r="A290" s="300" t="s">
        <v>1825</v>
      </c>
      <c r="B290" s="238" t="s">
        <v>1776</v>
      </c>
      <c r="C290" s="221" t="s">
        <v>1801</v>
      </c>
      <c r="D290" s="160" t="s">
        <v>1877</v>
      </c>
      <c r="E290" s="243" t="s">
        <v>1686</v>
      </c>
      <c r="F290" s="268" t="s">
        <v>49</v>
      </c>
      <c r="G290" s="221" t="s">
        <v>50</v>
      </c>
      <c r="H290" s="291" t="s">
        <v>1832</v>
      </c>
      <c r="I290" s="288" t="s">
        <v>1871</v>
      </c>
      <c r="J290" s="302" t="s">
        <v>1825</v>
      </c>
      <c r="K290" s="160" t="s">
        <v>1855</v>
      </c>
      <c r="L290" s="160" t="s">
        <v>1843</v>
      </c>
      <c r="M290" s="287" t="s">
        <v>44</v>
      </c>
      <c r="N290" s="287" t="s">
        <v>44</v>
      </c>
      <c r="O290" s="287" t="s">
        <v>44</v>
      </c>
      <c r="P290" s="227" t="s">
        <v>425</v>
      </c>
      <c r="Q290" s="243" t="str">
        <f>VLOOKUP(J290,'MDS firmware upgrade'!A:F,6,0)</f>
        <v>5.2(8d)</v>
      </c>
      <c r="R290" s="243"/>
      <c r="S290" s="287"/>
      <c r="T290" s="227"/>
      <c r="U290" s="227"/>
      <c r="V290" s="227"/>
      <c r="W290" s="227"/>
      <c r="X290" s="227"/>
      <c r="Y290" s="227"/>
      <c r="AA290" s="227"/>
      <c r="AB290" s="285"/>
      <c r="AC290" s="285"/>
      <c r="AD290" s="285"/>
      <c r="AE290" s="285"/>
      <c r="AF290" s="285"/>
      <c r="AG290" s="285"/>
      <c r="AH290" s="285"/>
      <c r="AI290" s="285"/>
      <c r="AJ290" s="285"/>
      <c r="AK290" s="285"/>
      <c r="AL290" s="285"/>
      <c r="AM290" s="285"/>
      <c r="AN290" s="227"/>
      <c r="AO290" s="227"/>
      <c r="AP290" s="285"/>
      <c r="AQ290" s="285"/>
      <c r="AR290" s="285"/>
      <c r="AS290" s="285"/>
      <c r="AT290" s="285"/>
      <c r="AU290" s="285"/>
      <c r="AV290" s="227"/>
      <c r="AW290" s="227"/>
      <c r="AX290" s="227"/>
      <c r="AY290" s="227"/>
      <c r="AZ290" s="227"/>
      <c r="BA290" s="227"/>
      <c r="BB290" s="227"/>
      <c r="BC290" s="218" t="str">
        <f>VLOOKUP(J290,ESRS!A:E,1,0)</f>
        <v>FOX1228GRBC</v>
      </c>
      <c r="BD290" s="253" t="s">
        <v>45</v>
      </c>
    </row>
    <row r="291" spans="1:56">
      <c r="A291" s="300" t="s">
        <v>1826</v>
      </c>
      <c r="B291" s="238" t="s">
        <v>1776</v>
      </c>
      <c r="C291" s="221" t="s">
        <v>1801</v>
      </c>
      <c r="D291" s="160" t="s">
        <v>1877</v>
      </c>
      <c r="E291" s="243" t="s">
        <v>1686</v>
      </c>
      <c r="F291" s="268" t="s">
        <v>49</v>
      </c>
      <c r="G291" s="221" t="s">
        <v>50</v>
      </c>
      <c r="H291" s="291" t="s">
        <v>1832</v>
      </c>
      <c r="I291" s="288" t="s">
        <v>1872</v>
      </c>
      <c r="J291" s="302" t="s">
        <v>1826</v>
      </c>
      <c r="K291" s="160" t="s">
        <v>1857</v>
      </c>
      <c r="L291" s="160" t="s">
        <v>1844</v>
      </c>
      <c r="M291" s="287" t="s">
        <v>44</v>
      </c>
      <c r="N291" s="287" t="s">
        <v>44</v>
      </c>
      <c r="O291" s="287" t="s">
        <v>44</v>
      </c>
      <c r="P291" s="227" t="s">
        <v>425</v>
      </c>
      <c r="Q291" s="243" t="str">
        <f>VLOOKUP(J291,'MDS firmware upgrade'!A:F,6,0)</f>
        <v>5.2(8d)</v>
      </c>
      <c r="R291" s="243"/>
      <c r="S291" s="287"/>
      <c r="T291" s="227"/>
      <c r="U291" s="227"/>
      <c r="V291" s="227"/>
      <c r="W291" s="227"/>
      <c r="X291" s="227"/>
      <c r="Y291" s="227"/>
      <c r="AA291" s="227"/>
      <c r="AB291" s="285"/>
      <c r="AC291" s="285"/>
      <c r="AD291" s="285"/>
      <c r="AE291" s="285"/>
      <c r="AF291" s="285"/>
      <c r="AG291" s="285"/>
      <c r="AH291" s="285"/>
      <c r="AI291" s="285"/>
      <c r="AJ291" s="285"/>
      <c r="AK291" s="285"/>
      <c r="AL291" s="285"/>
      <c r="AM291" s="285"/>
      <c r="AN291" s="227"/>
      <c r="AO291" s="227"/>
      <c r="AP291" s="285"/>
      <c r="AQ291" s="285"/>
      <c r="AR291" s="285"/>
      <c r="AS291" s="285"/>
      <c r="AT291" s="285"/>
      <c r="AU291" s="285"/>
      <c r="AV291" s="227"/>
      <c r="AW291" s="227"/>
      <c r="AX291" s="227"/>
      <c r="AY291" s="227"/>
      <c r="AZ291" s="227"/>
      <c r="BA291" s="227"/>
      <c r="BB291" s="227"/>
      <c r="BC291" s="218" t="str">
        <f>VLOOKUP(J291,ESRS!A:E,1,0)</f>
        <v>FOX1228GRBF</v>
      </c>
      <c r="BD291" s="253" t="s">
        <v>45</v>
      </c>
    </row>
    <row r="292" spans="1:56">
      <c r="A292" s="300" t="s">
        <v>1827</v>
      </c>
      <c r="B292" s="238" t="s">
        <v>1776</v>
      </c>
      <c r="C292" s="221" t="s">
        <v>1831</v>
      </c>
      <c r="D292" s="160" t="s">
        <v>1877</v>
      </c>
      <c r="E292" s="243" t="s">
        <v>1686</v>
      </c>
      <c r="F292" s="268" t="s">
        <v>49</v>
      </c>
      <c r="G292" s="221" t="s">
        <v>50</v>
      </c>
      <c r="H292" s="291" t="s">
        <v>1832</v>
      </c>
      <c r="I292" s="288" t="s">
        <v>1873</v>
      </c>
      <c r="J292" s="302" t="s">
        <v>1827</v>
      </c>
      <c r="K292" s="160" t="s">
        <v>1858</v>
      </c>
      <c r="L292" s="160" t="s">
        <v>1845</v>
      </c>
      <c r="M292" s="287" t="s">
        <v>44</v>
      </c>
      <c r="N292" s="287" t="s">
        <v>44</v>
      </c>
      <c r="O292" s="287" t="s">
        <v>44</v>
      </c>
      <c r="P292" s="227" t="s">
        <v>425</v>
      </c>
      <c r="Q292" s="243" t="str">
        <f>VLOOKUP(J292,'MDS firmware upgrade'!A:F,6,0)</f>
        <v>5.2(8d)</v>
      </c>
      <c r="R292" s="243"/>
      <c r="S292" s="287"/>
      <c r="T292" s="227"/>
      <c r="U292" s="227"/>
      <c r="V292" s="227"/>
      <c r="W292" s="227"/>
      <c r="X292" s="227"/>
      <c r="Y292" s="227"/>
      <c r="AA292" s="227"/>
      <c r="AB292" s="285"/>
      <c r="AC292" s="285"/>
      <c r="AD292" s="285"/>
      <c r="AE292" s="285"/>
      <c r="AF292" s="285"/>
      <c r="AG292" s="285"/>
      <c r="AH292" s="285"/>
      <c r="AI292" s="285"/>
      <c r="AJ292" s="285"/>
      <c r="AK292" s="285"/>
      <c r="AL292" s="285"/>
      <c r="AM292" s="285"/>
      <c r="AN292" s="227"/>
      <c r="AO292" s="227"/>
      <c r="AP292" s="285"/>
      <c r="AQ292" s="285"/>
      <c r="AR292" s="285"/>
      <c r="AS292" s="285"/>
      <c r="AT292" s="285"/>
      <c r="AU292" s="285"/>
      <c r="AV292" s="227"/>
      <c r="AW292" s="227"/>
      <c r="AX292" s="227"/>
      <c r="AY292" s="227"/>
      <c r="AZ292" s="227"/>
      <c r="BA292" s="227"/>
      <c r="BB292" s="227"/>
      <c r="BC292" s="218" t="str">
        <f>VLOOKUP(J292,ESRS!A:E,1,0)</f>
        <v>FOX10451073</v>
      </c>
      <c r="BD292" s="253" t="s">
        <v>45</v>
      </c>
    </row>
    <row r="293" spans="1:56">
      <c r="A293" s="300" t="s">
        <v>1828</v>
      </c>
      <c r="B293" s="238" t="s">
        <v>1776</v>
      </c>
      <c r="C293" s="221" t="s">
        <v>1831</v>
      </c>
      <c r="D293" s="160" t="s">
        <v>1877</v>
      </c>
      <c r="E293" s="243" t="s">
        <v>1686</v>
      </c>
      <c r="F293" s="268" t="s">
        <v>49</v>
      </c>
      <c r="G293" s="221" t="s">
        <v>50</v>
      </c>
      <c r="H293" s="291" t="s">
        <v>1832</v>
      </c>
      <c r="I293" s="288" t="s">
        <v>1874</v>
      </c>
      <c r="J293" s="302" t="s">
        <v>1828</v>
      </c>
      <c r="K293" s="160" t="s">
        <v>1859</v>
      </c>
      <c r="L293" s="160" t="s">
        <v>1846</v>
      </c>
      <c r="M293" s="287" t="s">
        <v>44</v>
      </c>
      <c r="N293" s="287" t="s">
        <v>44</v>
      </c>
      <c r="O293" s="287" t="s">
        <v>44</v>
      </c>
      <c r="P293" s="227" t="s">
        <v>425</v>
      </c>
      <c r="Q293" s="243" t="str">
        <f>VLOOKUP(J293,'MDS firmware upgrade'!A:F,6,0)</f>
        <v>5.2(8d)</v>
      </c>
      <c r="R293" s="243"/>
      <c r="S293" s="287"/>
      <c r="T293" s="227"/>
      <c r="U293" s="227"/>
      <c r="V293" s="227"/>
      <c r="W293" s="227"/>
      <c r="X293" s="227"/>
      <c r="Y293" s="227"/>
      <c r="AA293" s="227"/>
      <c r="AB293" s="285"/>
      <c r="AC293" s="285"/>
      <c r="AD293" s="285"/>
      <c r="AE293" s="285"/>
      <c r="AF293" s="285"/>
      <c r="AG293" s="285"/>
      <c r="AH293" s="285"/>
      <c r="AI293" s="285"/>
      <c r="AJ293" s="285"/>
      <c r="AK293" s="285"/>
      <c r="AL293" s="285"/>
      <c r="AM293" s="285"/>
      <c r="AN293" s="227"/>
      <c r="AO293" s="227"/>
      <c r="AP293" s="285"/>
      <c r="AQ293" s="285"/>
      <c r="AR293" s="285"/>
      <c r="AS293" s="285"/>
      <c r="AT293" s="285"/>
      <c r="AU293" s="285"/>
      <c r="AV293" s="227"/>
      <c r="AW293" s="227"/>
      <c r="AX293" s="227"/>
      <c r="AY293" s="227"/>
      <c r="AZ293" s="227"/>
      <c r="BA293" s="227"/>
      <c r="BB293" s="227"/>
      <c r="BC293" s="218" t="str">
        <f>VLOOKUP(J293,ESRS!A:E,1,0)</f>
        <v>FOX1045107E</v>
      </c>
      <c r="BD293" s="253" t="s">
        <v>45</v>
      </c>
    </row>
    <row r="294" spans="1:56">
      <c r="A294" s="300" t="s">
        <v>1829</v>
      </c>
      <c r="B294" s="238" t="s">
        <v>1776</v>
      </c>
      <c r="C294" s="221" t="s">
        <v>1831</v>
      </c>
      <c r="D294" s="160" t="s">
        <v>1877</v>
      </c>
      <c r="E294" s="243" t="s">
        <v>1686</v>
      </c>
      <c r="F294" s="268" t="s">
        <v>49</v>
      </c>
      <c r="G294" s="221" t="s">
        <v>50</v>
      </c>
      <c r="H294" s="291" t="s">
        <v>1832</v>
      </c>
      <c r="I294" s="288" t="s">
        <v>1875</v>
      </c>
      <c r="J294" s="302" t="s">
        <v>1829</v>
      </c>
      <c r="K294" s="160" t="s">
        <v>1860</v>
      </c>
      <c r="L294" s="160" t="s">
        <v>1847</v>
      </c>
      <c r="M294" s="287" t="s">
        <v>44</v>
      </c>
      <c r="N294" s="287" t="s">
        <v>44</v>
      </c>
      <c r="O294" s="287" t="s">
        <v>44</v>
      </c>
      <c r="P294" s="227" t="s">
        <v>425</v>
      </c>
      <c r="Q294" s="243" t="str">
        <f>VLOOKUP(J294,'MDS firmware upgrade'!A:F,6,0)</f>
        <v>5.2(8d)</v>
      </c>
      <c r="R294" s="243"/>
      <c r="S294" s="287"/>
      <c r="T294" s="227"/>
      <c r="U294" s="227"/>
      <c r="V294" s="227"/>
      <c r="W294" s="227"/>
      <c r="X294" s="227"/>
      <c r="Y294" s="227"/>
      <c r="AA294" s="227"/>
      <c r="AB294" s="285"/>
      <c r="AC294" s="285"/>
      <c r="AD294" s="285"/>
      <c r="AE294" s="285"/>
      <c r="AF294" s="285"/>
      <c r="AG294" s="285"/>
      <c r="AH294" s="285"/>
      <c r="AI294" s="285"/>
      <c r="AJ294" s="285"/>
      <c r="AK294" s="285"/>
      <c r="AL294" s="285"/>
      <c r="AM294" s="285"/>
      <c r="AN294" s="227"/>
      <c r="AO294" s="227"/>
      <c r="AP294" s="285"/>
      <c r="AQ294" s="285"/>
      <c r="AR294" s="285"/>
      <c r="AS294" s="285"/>
      <c r="AT294" s="285"/>
      <c r="AU294" s="285"/>
      <c r="AV294" s="227"/>
      <c r="AW294" s="227"/>
      <c r="AX294" s="227"/>
      <c r="AY294" s="227"/>
      <c r="AZ294" s="227"/>
      <c r="BA294" s="227"/>
      <c r="BB294" s="227"/>
      <c r="BC294" s="218" t="str">
        <f>VLOOKUP(J294,ESRS!A:E,1,0)</f>
        <v>FOX104405RP</v>
      </c>
      <c r="BD294" s="253" t="s">
        <v>45</v>
      </c>
    </row>
    <row r="295" spans="1:56">
      <c r="A295" s="300" t="s">
        <v>1830</v>
      </c>
      <c r="B295" s="238" t="s">
        <v>1776</v>
      </c>
      <c r="C295" s="221" t="s">
        <v>1831</v>
      </c>
      <c r="D295" s="160" t="s">
        <v>1877</v>
      </c>
      <c r="E295" s="243" t="s">
        <v>1686</v>
      </c>
      <c r="F295" s="268" t="s">
        <v>49</v>
      </c>
      <c r="G295" s="221" t="s">
        <v>50</v>
      </c>
      <c r="H295" s="291" t="s">
        <v>1832</v>
      </c>
      <c r="I295" s="288" t="s">
        <v>1876</v>
      </c>
      <c r="J295" s="302" t="s">
        <v>1830</v>
      </c>
      <c r="K295" s="160" t="s">
        <v>1859</v>
      </c>
      <c r="L295" s="160" t="s">
        <v>1848</v>
      </c>
      <c r="M295" s="287" t="s">
        <v>44</v>
      </c>
      <c r="N295" s="287" t="s">
        <v>44</v>
      </c>
      <c r="O295" s="287" t="s">
        <v>44</v>
      </c>
      <c r="P295" s="227" t="s">
        <v>425</v>
      </c>
      <c r="Q295" s="243" t="str">
        <f>VLOOKUP(J295,'MDS firmware upgrade'!A:F,6,0)</f>
        <v>5.2(8d)</v>
      </c>
      <c r="R295" s="243"/>
      <c r="S295" s="287"/>
      <c r="T295" s="227"/>
      <c r="U295" s="227"/>
      <c r="V295" s="227"/>
      <c r="W295" s="227"/>
      <c r="X295" s="227"/>
      <c r="Y295" s="227"/>
      <c r="AA295" s="227"/>
      <c r="AB295" s="285"/>
      <c r="AC295" s="285"/>
      <c r="AD295" s="285"/>
      <c r="AE295" s="285"/>
      <c r="AF295" s="285"/>
      <c r="AG295" s="285"/>
      <c r="AH295" s="285"/>
      <c r="AI295" s="285"/>
      <c r="AJ295" s="285"/>
      <c r="AK295" s="285"/>
      <c r="AL295" s="285"/>
      <c r="AM295" s="285"/>
      <c r="AN295" s="227"/>
      <c r="AO295" s="227"/>
      <c r="AP295" s="285"/>
      <c r="AQ295" s="285"/>
      <c r="AR295" s="285"/>
      <c r="AS295" s="285"/>
      <c r="AT295" s="285"/>
      <c r="AU295" s="285"/>
      <c r="AV295" s="227"/>
      <c r="AW295" s="227"/>
      <c r="AX295" s="227"/>
      <c r="AY295" s="227"/>
      <c r="AZ295" s="227"/>
      <c r="BA295" s="227"/>
      <c r="BB295" s="227"/>
      <c r="BC295" s="218" t="str">
        <f>VLOOKUP(J295,ESRS!A:E,1,0)</f>
        <v>FOX11040AFN</v>
      </c>
      <c r="BD295" s="253" t="s">
        <v>45</v>
      </c>
    </row>
    <row r="296" spans="1:56">
      <c r="A296" s="288" t="s">
        <v>1878</v>
      </c>
      <c r="B296" s="215" t="s">
        <v>291</v>
      </c>
      <c r="C296" s="216" t="s">
        <v>292</v>
      </c>
      <c r="D296" s="329" t="s">
        <v>292</v>
      </c>
      <c r="E296" s="216" t="s">
        <v>1986</v>
      </c>
      <c r="F296" s="216" t="s">
        <v>49</v>
      </c>
      <c r="G296" s="216" t="s">
        <v>50</v>
      </c>
      <c r="H296" s="214" t="s">
        <v>1982</v>
      </c>
      <c r="I296" s="288" t="s">
        <v>1878</v>
      </c>
      <c r="J296" s="289">
        <v>294901344</v>
      </c>
      <c r="K296" s="304" t="s">
        <v>1881</v>
      </c>
      <c r="L296" s="160"/>
      <c r="M296" s="287" t="s">
        <v>44</v>
      </c>
      <c r="N296" s="287" t="s">
        <v>44</v>
      </c>
      <c r="O296" s="287" t="s">
        <v>44</v>
      </c>
      <c r="P296" s="227"/>
      <c r="Q296" s="243" t="e">
        <f>VLOOKUP(J296,'MDS firmware upgrade'!A:F,6,0)</f>
        <v>#N/A</v>
      </c>
      <c r="R296" s="243"/>
      <c r="S296" s="219" t="s">
        <v>967</v>
      </c>
      <c r="T296" s="216" t="s">
        <v>968</v>
      </c>
      <c r="U296" s="227"/>
      <c r="V296" s="227"/>
      <c r="W296" s="227"/>
      <c r="X296" s="227"/>
      <c r="Y296" s="227"/>
      <c r="AA296" s="227"/>
      <c r="AB296" s="285"/>
      <c r="AC296" s="285"/>
      <c r="AD296" s="285"/>
      <c r="AE296" s="285"/>
      <c r="AF296" s="285"/>
      <c r="AG296" s="285"/>
      <c r="AH296" s="285"/>
      <c r="AI296" s="285"/>
      <c r="AJ296" s="285"/>
      <c r="AK296" s="285"/>
      <c r="AL296" s="285"/>
      <c r="AM296" s="285"/>
      <c r="AN296" s="227"/>
      <c r="AO296" s="227"/>
      <c r="AP296" s="285"/>
      <c r="AQ296" s="285"/>
      <c r="AR296" s="285"/>
      <c r="AS296" s="285"/>
      <c r="AT296" s="285"/>
      <c r="AU296" s="285"/>
      <c r="AV296" s="227"/>
      <c r="AW296" s="227"/>
      <c r="AX296" s="227"/>
      <c r="AY296" s="227"/>
      <c r="AZ296" s="227"/>
      <c r="BA296" s="227"/>
      <c r="BB296" s="227"/>
      <c r="BC296" s="218">
        <f>VLOOKUP(J296,ESRS!A:E,1,0)</f>
        <v>294901344</v>
      </c>
      <c r="BD296" s="218" t="s">
        <v>45</v>
      </c>
    </row>
    <row r="297" spans="1:56">
      <c r="A297" s="288" t="s">
        <v>1879</v>
      </c>
      <c r="B297" s="215" t="s">
        <v>291</v>
      </c>
      <c r="C297" s="216" t="s">
        <v>292</v>
      </c>
      <c r="D297" s="329" t="s">
        <v>292</v>
      </c>
      <c r="E297" s="216" t="s">
        <v>1986</v>
      </c>
      <c r="F297" s="216" t="s">
        <v>49</v>
      </c>
      <c r="G297" s="216" t="s">
        <v>50</v>
      </c>
      <c r="H297" s="214" t="s">
        <v>1982</v>
      </c>
      <c r="I297" s="288" t="s">
        <v>1879</v>
      </c>
      <c r="J297" s="289">
        <v>294901365</v>
      </c>
      <c r="K297" s="304" t="s">
        <v>1882</v>
      </c>
      <c r="L297" s="160"/>
      <c r="M297" s="287" t="s">
        <v>44</v>
      </c>
      <c r="N297" s="287" t="s">
        <v>44</v>
      </c>
      <c r="O297" s="287" t="s">
        <v>44</v>
      </c>
      <c r="P297" s="227"/>
      <c r="Q297" s="243" t="e">
        <f>VLOOKUP(J297,'MDS firmware upgrade'!A:F,6,0)</f>
        <v>#N/A</v>
      </c>
      <c r="R297" s="243"/>
      <c r="S297" s="219" t="s">
        <v>967</v>
      </c>
      <c r="T297" s="216" t="s">
        <v>968</v>
      </c>
      <c r="U297" s="227"/>
      <c r="V297" s="227"/>
      <c r="W297" s="227"/>
      <c r="X297" s="227"/>
      <c r="Y297" s="227"/>
      <c r="AA297" s="227"/>
      <c r="AB297" s="285"/>
      <c r="AC297" s="285"/>
      <c r="AD297" s="285"/>
      <c r="AE297" s="285"/>
      <c r="AF297" s="285"/>
      <c r="AG297" s="285"/>
      <c r="AH297" s="285"/>
      <c r="AI297" s="285"/>
      <c r="AJ297" s="285"/>
      <c r="AK297" s="285"/>
      <c r="AL297" s="285"/>
      <c r="AM297" s="285"/>
      <c r="AN297" s="227"/>
      <c r="AO297" s="227"/>
      <c r="AP297" s="285"/>
      <c r="AQ297" s="285"/>
      <c r="AR297" s="285"/>
      <c r="AS297" s="285"/>
      <c r="AT297" s="285"/>
      <c r="AU297" s="285"/>
      <c r="AV297" s="227"/>
      <c r="AW297" s="227"/>
      <c r="AX297" s="227"/>
      <c r="AY297" s="227"/>
      <c r="AZ297" s="227"/>
      <c r="BA297" s="227"/>
      <c r="BB297" s="227"/>
      <c r="BC297" s="218">
        <f>VLOOKUP(J297,ESRS!A:E,1,0)</f>
        <v>294901365</v>
      </c>
      <c r="BD297" s="218" t="s">
        <v>45</v>
      </c>
    </row>
    <row r="298" spans="1:56">
      <c r="A298" s="288" t="s">
        <v>1880</v>
      </c>
      <c r="B298" s="215" t="s">
        <v>291</v>
      </c>
      <c r="C298" s="216" t="s">
        <v>292</v>
      </c>
      <c r="D298" s="329" t="s">
        <v>292</v>
      </c>
      <c r="E298" s="216" t="s">
        <v>1986</v>
      </c>
      <c r="F298" s="216" t="s">
        <v>49</v>
      </c>
      <c r="G298" s="216" t="s">
        <v>50</v>
      </c>
      <c r="H298" s="214" t="s">
        <v>1982</v>
      </c>
      <c r="I298" s="288" t="s">
        <v>1880</v>
      </c>
      <c r="J298" s="289">
        <v>294901383</v>
      </c>
      <c r="K298" s="304" t="s">
        <v>1883</v>
      </c>
      <c r="L298" s="160"/>
      <c r="M298" s="287" t="s">
        <v>44</v>
      </c>
      <c r="N298" s="287" t="s">
        <v>44</v>
      </c>
      <c r="O298" s="287" t="s">
        <v>44</v>
      </c>
      <c r="P298" s="227"/>
      <c r="Q298" s="243" t="e">
        <f>VLOOKUP(J298,'MDS firmware upgrade'!A:F,6,0)</f>
        <v>#N/A</v>
      </c>
      <c r="R298" s="243"/>
      <c r="S298" s="219" t="s">
        <v>967</v>
      </c>
      <c r="T298" s="216" t="s">
        <v>968</v>
      </c>
      <c r="U298" s="227"/>
      <c r="V298" s="227"/>
      <c r="W298" s="227"/>
      <c r="X298" s="227"/>
      <c r="Y298" s="227"/>
      <c r="AA298" s="227"/>
      <c r="AB298" s="285"/>
      <c r="AC298" s="285"/>
      <c r="AD298" s="285"/>
      <c r="AE298" s="285"/>
      <c r="AF298" s="285"/>
      <c r="AG298" s="285"/>
      <c r="AH298" s="285"/>
      <c r="AI298" s="285"/>
      <c r="AJ298" s="285"/>
      <c r="AK298" s="285"/>
      <c r="AL298" s="285"/>
      <c r="AM298" s="285"/>
      <c r="AN298" s="227"/>
      <c r="AO298" s="227"/>
      <c r="AP298" s="285"/>
      <c r="AQ298" s="285"/>
      <c r="AR298" s="285"/>
      <c r="AS298" s="285"/>
      <c r="AT298" s="285"/>
      <c r="AU298" s="285"/>
      <c r="AV298" s="227"/>
      <c r="AW298" s="227"/>
      <c r="AX298" s="227"/>
      <c r="AY298" s="227"/>
      <c r="AZ298" s="227"/>
      <c r="BA298" s="227"/>
      <c r="BB298" s="227"/>
      <c r="BC298" s="218">
        <f>VLOOKUP(J298,ESRS!A:E,1,0)</f>
        <v>294901383</v>
      </c>
      <c r="BD298" s="218" t="s">
        <v>45</v>
      </c>
    </row>
    <row r="299" spans="1:56">
      <c r="A299" s="300" t="s">
        <v>1884</v>
      </c>
      <c r="B299" s="215" t="s">
        <v>291</v>
      </c>
      <c r="C299" s="216" t="s">
        <v>292</v>
      </c>
      <c r="D299" s="160" t="s">
        <v>1877</v>
      </c>
      <c r="E299" s="243" t="s">
        <v>1686</v>
      </c>
      <c r="F299" s="216" t="s">
        <v>49</v>
      </c>
      <c r="G299" s="216" t="s">
        <v>50</v>
      </c>
      <c r="H299" s="291" t="s">
        <v>1890</v>
      </c>
      <c r="I299" s="288" t="s">
        <v>1884</v>
      </c>
      <c r="J299" s="289" t="s">
        <v>1453</v>
      </c>
      <c r="K299" s="160" t="s">
        <v>1893</v>
      </c>
      <c r="L299" s="160"/>
      <c r="M299" s="287"/>
      <c r="N299" s="287"/>
      <c r="O299" s="287"/>
      <c r="P299" s="227" t="s">
        <v>1562</v>
      </c>
      <c r="Q299" s="243" t="str">
        <f>VLOOKUP(J299,'MDS firmware upgrade'!A:F,6,0)</f>
        <v>5.2(8d)</v>
      </c>
      <c r="R299" s="243"/>
      <c r="S299" s="287"/>
      <c r="T299" s="227"/>
      <c r="U299" s="227"/>
      <c r="V299" s="227"/>
      <c r="W299" s="227"/>
      <c r="X299" s="227"/>
      <c r="Y299" s="227"/>
      <c r="AA299" s="227"/>
      <c r="AB299" s="285"/>
      <c r="AC299" s="285"/>
      <c r="AD299" s="285"/>
      <c r="AE299" s="285"/>
      <c r="AF299" s="285"/>
      <c r="AG299" s="285"/>
      <c r="AH299" s="285"/>
      <c r="AI299" s="285"/>
      <c r="AJ299" s="285"/>
      <c r="AK299" s="285"/>
      <c r="AL299" s="285"/>
      <c r="AM299" s="285"/>
      <c r="AN299" s="227"/>
      <c r="AO299" s="227"/>
      <c r="AP299" s="285"/>
      <c r="AQ299" s="285"/>
      <c r="AR299" s="285"/>
      <c r="AS299" s="285"/>
      <c r="AT299" s="285"/>
      <c r="AU299" s="285"/>
      <c r="AV299" s="227"/>
      <c r="AW299" s="227"/>
      <c r="AX299" s="227"/>
      <c r="AY299" s="227"/>
      <c r="AZ299" s="227"/>
      <c r="BA299" s="227"/>
      <c r="BB299" s="227"/>
      <c r="BC299" s="218" t="str">
        <f>VLOOKUP(J299,ESRS!A:E,1,0)</f>
        <v>FOX1414GS7A</v>
      </c>
      <c r="BD299" s="218" t="s">
        <v>45</v>
      </c>
    </row>
    <row r="300" spans="1:56">
      <c r="A300" s="300" t="s">
        <v>1885</v>
      </c>
      <c r="B300" s="215" t="s">
        <v>291</v>
      </c>
      <c r="C300" s="216" t="s">
        <v>292</v>
      </c>
      <c r="D300" s="160" t="s">
        <v>1877</v>
      </c>
      <c r="E300" s="243" t="s">
        <v>1686</v>
      </c>
      <c r="F300" s="216" t="s">
        <v>49</v>
      </c>
      <c r="G300" s="216" t="s">
        <v>50</v>
      </c>
      <c r="H300" s="291" t="s">
        <v>1890</v>
      </c>
      <c r="I300" s="288" t="s">
        <v>1885</v>
      </c>
      <c r="J300" s="289" t="s">
        <v>1456</v>
      </c>
      <c r="K300" s="160" t="s">
        <v>1893</v>
      </c>
      <c r="L300" s="160"/>
      <c r="M300" s="287"/>
      <c r="N300" s="287"/>
      <c r="O300" s="287"/>
      <c r="P300" s="227" t="s">
        <v>1562</v>
      </c>
      <c r="Q300" s="243" t="str">
        <f>VLOOKUP(J300,'MDS firmware upgrade'!A:F,6,0)</f>
        <v>5.2(8d)</v>
      </c>
      <c r="R300" s="243"/>
      <c r="S300" s="287"/>
      <c r="T300" s="227"/>
      <c r="U300" s="227"/>
      <c r="V300" s="227"/>
      <c r="W300" s="227"/>
      <c r="X300" s="227"/>
      <c r="Y300" s="227"/>
      <c r="AA300" s="227"/>
      <c r="AB300" s="285"/>
      <c r="AC300" s="285"/>
      <c r="AD300" s="285"/>
      <c r="AE300" s="285"/>
      <c r="AF300" s="285"/>
      <c r="AG300" s="285"/>
      <c r="AH300" s="285"/>
      <c r="AI300" s="285"/>
      <c r="AJ300" s="285"/>
      <c r="AK300" s="285"/>
      <c r="AL300" s="285"/>
      <c r="AM300" s="285"/>
      <c r="AN300" s="227"/>
      <c r="AO300" s="227"/>
      <c r="AP300" s="285"/>
      <c r="AQ300" s="285"/>
      <c r="AR300" s="285"/>
      <c r="AS300" s="285"/>
      <c r="AT300" s="285"/>
      <c r="AU300" s="285"/>
      <c r="AV300" s="227"/>
      <c r="AW300" s="227"/>
      <c r="AX300" s="227"/>
      <c r="AY300" s="227"/>
      <c r="AZ300" s="227"/>
      <c r="BA300" s="227"/>
      <c r="BB300" s="227"/>
      <c r="BC300" s="218" t="str">
        <f>VLOOKUP(J300,ESRS!A:E,1,0)</f>
        <v>FOX1535GKHF</v>
      </c>
      <c r="BD300" s="253" t="s">
        <v>45</v>
      </c>
    </row>
    <row r="301" spans="1:56">
      <c r="A301" s="300" t="s">
        <v>1886</v>
      </c>
      <c r="B301" s="215" t="s">
        <v>291</v>
      </c>
      <c r="C301" s="216" t="s">
        <v>292</v>
      </c>
      <c r="D301" s="160" t="s">
        <v>1877</v>
      </c>
      <c r="E301" s="243" t="s">
        <v>1686</v>
      </c>
      <c r="F301" s="216" t="s">
        <v>49</v>
      </c>
      <c r="G301" s="216" t="s">
        <v>50</v>
      </c>
      <c r="H301" s="291" t="s">
        <v>1890</v>
      </c>
      <c r="I301" s="288" t="s">
        <v>1886</v>
      </c>
      <c r="J301" s="289" t="s">
        <v>1447</v>
      </c>
      <c r="K301" s="160" t="s">
        <v>1894</v>
      </c>
      <c r="L301" s="160"/>
      <c r="M301" s="287"/>
      <c r="N301" s="287"/>
      <c r="O301" s="287"/>
      <c r="P301" s="227" t="s">
        <v>1562</v>
      </c>
      <c r="Q301" s="243" t="str">
        <f>VLOOKUP(J301,'MDS firmware upgrade'!A:F,6,0)</f>
        <v>5.2(8d)</v>
      </c>
      <c r="R301" s="243"/>
      <c r="S301" s="287"/>
      <c r="T301" s="227"/>
      <c r="U301" s="227"/>
      <c r="V301" s="227"/>
      <c r="W301" s="227"/>
      <c r="X301" s="227"/>
      <c r="Y301" s="227"/>
      <c r="AA301" s="227"/>
      <c r="AB301" s="285"/>
      <c r="AC301" s="285"/>
      <c r="AD301" s="285"/>
      <c r="AE301" s="285"/>
      <c r="AF301" s="285"/>
      <c r="AG301" s="285"/>
      <c r="AH301" s="285"/>
      <c r="AI301" s="285"/>
      <c r="AJ301" s="285"/>
      <c r="AK301" s="285"/>
      <c r="AL301" s="285"/>
      <c r="AM301" s="285"/>
      <c r="AN301" s="227"/>
      <c r="AO301" s="227"/>
      <c r="AP301" s="285"/>
      <c r="AQ301" s="285"/>
      <c r="AR301" s="285"/>
      <c r="AS301" s="285"/>
      <c r="AT301" s="285"/>
      <c r="AU301" s="285"/>
      <c r="AV301" s="227"/>
      <c r="AW301" s="227"/>
      <c r="AX301" s="227"/>
      <c r="AY301" s="227"/>
      <c r="AZ301" s="227"/>
      <c r="BA301" s="227"/>
      <c r="BB301" s="227"/>
      <c r="BC301" s="218" t="str">
        <f>VLOOKUP(J301,ESRS!A:E,1,0)</f>
        <v>FOX1535GKG9</v>
      </c>
      <c r="BD301" s="253" t="s">
        <v>45</v>
      </c>
    </row>
    <row r="302" spans="1:56">
      <c r="A302" s="300" t="s">
        <v>1887</v>
      </c>
      <c r="B302" s="215" t="s">
        <v>291</v>
      </c>
      <c r="C302" s="216" t="s">
        <v>292</v>
      </c>
      <c r="D302" s="160" t="s">
        <v>1877</v>
      </c>
      <c r="E302" s="243" t="s">
        <v>1686</v>
      </c>
      <c r="F302" s="216" t="s">
        <v>49</v>
      </c>
      <c r="G302" s="216" t="s">
        <v>50</v>
      </c>
      <c r="H302" s="291" t="s">
        <v>1890</v>
      </c>
      <c r="I302" s="288" t="s">
        <v>1887</v>
      </c>
      <c r="J302" s="289" t="s">
        <v>1450</v>
      </c>
      <c r="K302" s="160" t="s">
        <v>1894</v>
      </c>
      <c r="L302" s="160"/>
      <c r="M302" s="287"/>
      <c r="N302" s="287"/>
      <c r="O302" s="287"/>
      <c r="P302" s="227" t="s">
        <v>1562</v>
      </c>
      <c r="Q302" s="243" t="str">
        <f>VLOOKUP(J302,'MDS firmware upgrade'!A:F,6,0)</f>
        <v>5.2(8d)</v>
      </c>
      <c r="R302" s="243"/>
      <c r="S302" s="287"/>
      <c r="T302" s="227"/>
      <c r="U302" s="227"/>
      <c r="V302" s="227"/>
      <c r="W302" s="227"/>
      <c r="X302" s="227"/>
      <c r="Y302" s="227"/>
      <c r="AA302" s="227"/>
      <c r="AB302" s="285"/>
      <c r="AC302" s="285"/>
      <c r="AD302" s="285"/>
      <c r="AE302" s="285"/>
      <c r="AF302" s="285"/>
      <c r="AG302" s="285"/>
      <c r="AH302" s="285"/>
      <c r="AI302" s="285"/>
      <c r="AJ302" s="285"/>
      <c r="AK302" s="285"/>
      <c r="AL302" s="285"/>
      <c r="AM302" s="285"/>
      <c r="AN302" s="227"/>
      <c r="AO302" s="227"/>
      <c r="AP302" s="285"/>
      <c r="AQ302" s="285"/>
      <c r="AR302" s="285"/>
      <c r="AS302" s="285"/>
      <c r="AT302" s="285"/>
      <c r="AU302" s="285"/>
      <c r="AV302" s="227"/>
      <c r="AW302" s="227"/>
      <c r="AX302" s="227"/>
      <c r="AY302" s="227"/>
      <c r="AZ302" s="227"/>
      <c r="BA302" s="227"/>
      <c r="BB302" s="227"/>
      <c r="BC302" s="218" t="str">
        <f>VLOOKUP(J302,ESRS!A:E,1,0)</f>
        <v>FOX1535GUDU</v>
      </c>
      <c r="BD302" s="253" t="s">
        <v>45</v>
      </c>
    </row>
    <row r="303" spans="1:56">
      <c r="A303" s="300" t="s">
        <v>1888</v>
      </c>
      <c r="B303" s="215" t="s">
        <v>291</v>
      </c>
      <c r="C303" s="216" t="s">
        <v>292</v>
      </c>
      <c r="D303" s="160" t="s">
        <v>1877</v>
      </c>
      <c r="E303" s="243" t="s">
        <v>1686</v>
      </c>
      <c r="F303" s="216" t="s">
        <v>49</v>
      </c>
      <c r="G303" s="216" t="s">
        <v>50</v>
      </c>
      <c r="H303" s="291" t="s">
        <v>1890</v>
      </c>
      <c r="I303" s="288" t="s">
        <v>1888</v>
      </c>
      <c r="J303" s="289" t="s">
        <v>1459</v>
      </c>
      <c r="K303" s="160" t="s">
        <v>1895</v>
      </c>
      <c r="L303" s="160"/>
      <c r="M303" s="287"/>
      <c r="N303" s="287"/>
      <c r="O303" s="287"/>
      <c r="P303" s="227" t="s">
        <v>1562</v>
      </c>
      <c r="Q303" s="243" t="str">
        <f>VLOOKUP(J303,'MDS firmware upgrade'!A:F,6,0)</f>
        <v>5.2(8d)</v>
      </c>
      <c r="R303" s="243"/>
      <c r="S303" s="287"/>
      <c r="T303" s="227"/>
      <c r="U303" s="227"/>
      <c r="V303" s="227"/>
      <c r="W303" s="227"/>
      <c r="X303" s="227"/>
      <c r="Y303" s="227"/>
      <c r="AA303" s="227"/>
      <c r="AB303" s="285"/>
      <c r="AC303" s="285"/>
      <c r="AD303" s="285"/>
      <c r="AE303" s="285"/>
      <c r="AF303" s="285"/>
      <c r="AG303" s="285"/>
      <c r="AH303" s="285"/>
      <c r="AI303" s="285"/>
      <c r="AJ303" s="285"/>
      <c r="AK303" s="285"/>
      <c r="AL303" s="285"/>
      <c r="AM303" s="285"/>
      <c r="AN303" s="227"/>
      <c r="AO303" s="227"/>
      <c r="AP303" s="285"/>
      <c r="AQ303" s="285"/>
      <c r="AR303" s="285"/>
      <c r="AS303" s="285"/>
      <c r="AT303" s="285"/>
      <c r="AU303" s="285"/>
      <c r="AV303" s="227"/>
      <c r="AW303" s="227"/>
      <c r="AX303" s="227"/>
      <c r="AY303" s="227"/>
      <c r="AZ303" s="227"/>
      <c r="BA303" s="227"/>
      <c r="BB303" s="227"/>
      <c r="BC303" s="218" t="str">
        <f>VLOOKUP(J303,ESRS!A:E,1,0)</f>
        <v>FOX1535GUDX</v>
      </c>
      <c r="BD303" s="253" t="s">
        <v>45</v>
      </c>
    </row>
    <row r="304" spans="1:56">
      <c r="A304" s="300" t="s">
        <v>1889</v>
      </c>
      <c r="B304" s="215" t="s">
        <v>291</v>
      </c>
      <c r="C304" s="216" t="s">
        <v>292</v>
      </c>
      <c r="D304" s="160" t="s">
        <v>1877</v>
      </c>
      <c r="E304" s="243" t="s">
        <v>1686</v>
      </c>
      <c r="F304" s="216" t="s">
        <v>49</v>
      </c>
      <c r="G304" s="216" t="s">
        <v>50</v>
      </c>
      <c r="H304" s="291" t="s">
        <v>1890</v>
      </c>
      <c r="I304" s="288" t="s">
        <v>1889</v>
      </c>
      <c r="J304" s="289" t="s">
        <v>1462</v>
      </c>
      <c r="K304" s="160" t="s">
        <v>1895</v>
      </c>
      <c r="L304" s="160"/>
      <c r="M304" s="287"/>
      <c r="N304" s="287"/>
      <c r="O304" s="287"/>
      <c r="P304" s="227" t="s">
        <v>1562</v>
      </c>
      <c r="Q304" s="243" t="str">
        <f>VLOOKUP(J304,'MDS firmware upgrade'!A:F,6,0)</f>
        <v>5.2(8d)</v>
      </c>
      <c r="R304" s="243"/>
      <c r="S304" s="287"/>
      <c r="T304" s="227"/>
      <c r="U304" s="227"/>
      <c r="V304" s="227"/>
      <c r="W304" s="227"/>
      <c r="X304" s="227"/>
      <c r="Y304" s="227"/>
      <c r="AA304" s="227"/>
      <c r="AB304" s="285"/>
      <c r="AC304" s="285"/>
      <c r="AD304" s="285"/>
      <c r="AE304" s="285"/>
      <c r="AF304" s="285"/>
      <c r="AG304" s="285"/>
      <c r="AH304" s="285"/>
      <c r="AI304" s="285"/>
      <c r="AJ304" s="285"/>
      <c r="AK304" s="285"/>
      <c r="AL304" s="285"/>
      <c r="AM304" s="285"/>
      <c r="AN304" s="227"/>
      <c r="AO304" s="227"/>
      <c r="AP304" s="285"/>
      <c r="AQ304" s="285"/>
      <c r="AR304" s="285"/>
      <c r="AS304" s="285"/>
      <c r="AT304" s="285"/>
      <c r="AU304" s="285"/>
      <c r="AV304" s="227"/>
      <c r="AW304" s="227"/>
      <c r="AX304" s="227"/>
      <c r="AY304" s="227"/>
      <c r="AZ304" s="227"/>
      <c r="BA304" s="227"/>
      <c r="BB304" s="227"/>
      <c r="BC304" s="218" t="str">
        <f>VLOOKUP(J304,ESRS!A:E,1,0)</f>
        <v>FOX1535GUE0</v>
      </c>
      <c r="BD304" s="253" t="s">
        <v>45</v>
      </c>
    </row>
    <row r="305" spans="1:57">
      <c r="A305" s="300" t="s">
        <v>1326</v>
      </c>
      <c r="B305" s="215" t="s">
        <v>291</v>
      </c>
      <c r="C305" s="216" t="s">
        <v>292</v>
      </c>
      <c r="D305" s="160" t="s">
        <v>1877</v>
      </c>
      <c r="E305" s="243" t="s">
        <v>1686</v>
      </c>
      <c r="F305" s="243" t="s">
        <v>49</v>
      </c>
      <c r="G305" s="243" t="s">
        <v>50</v>
      </c>
      <c r="H305" s="291" t="s">
        <v>1891</v>
      </c>
      <c r="I305" s="288" t="s">
        <v>1326</v>
      </c>
      <c r="J305" s="289" t="s">
        <v>1327</v>
      </c>
      <c r="K305" s="160" t="s">
        <v>1896</v>
      </c>
      <c r="L305" s="160" t="s">
        <v>2759</v>
      </c>
      <c r="M305" s="287"/>
      <c r="N305" s="287"/>
      <c r="O305" s="287"/>
      <c r="P305" s="227" t="s">
        <v>1562</v>
      </c>
      <c r="Q305" s="243" t="e">
        <f>VLOOKUP(J305,'MDS firmware upgrade'!A:F,6,0)</f>
        <v>#N/A</v>
      </c>
      <c r="R305" s="243"/>
      <c r="S305" s="287"/>
      <c r="T305" s="227"/>
      <c r="U305" s="227"/>
      <c r="V305" s="227"/>
      <c r="W305" s="227"/>
      <c r="X305" s="227"/>
      <c r="Y305" s="227"/>
      <c r="AA305" s="227"/>
      <c r="AB305" s="285"/>
      <c r="AC305" s="285"/>
      <c r="AD305" s="285"/>
      <c r="AE305" s="285"/>
      <c r="AF305" s="285"/>
      <c r="AG305" s="285"/>
      <c r="AH305" s="285"/>
      <c r="AI305" s="285"/>
      <c r="AJ305" s="285"/>
      <c r="AK305" s="285"/>
      <c r="AL305" s="285"/>
      <c r="AM305" s="285"/>
      <c r="AN305" s="227"/>
      <c r="AO305" s="227"/>
      <c r="AP305" s="285"/>
      <c r="AQ305" s="285"/>
      <c r="AR305" s="285"/>
      <c r="AS305" s="285"/>
      <c r="AT305" s="285"/>
      <c r="AU305" s="285"/>
      <c r="AV305" s="227"/>
      <c r="AW305" s="227"/>
      <c r="AX305" s="227"/>
      <c r="AY305" s="227"/>
      <c r="AZ305" s="227"/>
      <c r="BA305" s="227"/>
      <c r="BB305" s="227"/>
      <c r="BC305" s="218" t="str">
        <f>VLOOKUP(J305,ESRS!A:E,1,0)</f>
        <v>JAF134724U6</v>
      </c>
      <c r="BD305" s="218" t="s">
        <v>45</v>
      </c>
    </row>
    <row r="306" spans="1:57">
      <c r="A306" s="300" t="s">
        <v>1330</v>
      </c>
      <c r="B306" s="215" t="s">
        <v>291</v>
      </c>
      <c r="C306" s="216" t="s">
        <v>292</v>
      </c>
      <c r="D306" s="160" t="s">
        <v>1877</v>
      </c>
      <c r="E306" s="243" t="s">
        <v>1686</v>
      </c>
      <c r="F306" s="243" t="s">
        <v>49</v>
      </c>
      <c r="G306" s="243" t="s">
        <v>50</v>
      </c>
      <c r="H306" s="291" t="s">
        <v>1891</v>
      </c>
      <c r="I306" s="288" t="s">
        <v>1330</v>
      </c>
      <c r="J306" s="289" t="s">
        <v>1331</v>
      </c>
      <c r="K306" s="160" t="s">
        <v>1896</v>
      </c>
      <c r="L306" s="160" t="s">
        <v>2760</v>
      </c>
      <c r="M306" s="287"/>
      <c r="N306" s="287"/>
      <c r="O306" s="287"/>
      <c r="P306" s="227" t="s">
        <v>1562</v>
      </c>
      <c r="Q306" s="243" t="e">
        <f>VLOOKUP(J306,'MDS firmware upgrade'!A:F,6,0)</f>
        <v>#N/A</v>
      </c>
      <c r="R306" s="243"/>
      <c r="S306" s="287"/>
      <c r="T306" s="227"/>
      <c r="U306" s="227"/>
      <c r="V306" s="227"/>
      <c r="W306" s="227"/>
      <c r="X306" s="227"/>
      <c r="Y306" s="227"/>
      <c r="AA306" s="227"/>
      <c r="AB306" s="285"/>
      <c r="AC306" s="285"/>
      <c r="AD306" s="285"/>
      <c r="AE306" s="285"/>
      <c r="AF306" s="285"/>
      <c r="AG306" s="285"/>
      <c r="AH306" s="285"/>
      <c r="AI306" s="285"/>
      <c r="AJ306" s="285"/>
      <c r="AK306" s="285"/>
      <c r="AL306" s="285"/>
      <c r="AM306" s="285"/>
      <c r="AN306" s="227"/>
      <c r="AO306" s="227"/>
      <c r="AP306" s="285"/>
      <c r="AQ306" s="285"/>
      <c r="AR306" s="285"/>
      <c r="AS306" s="285"/>
      <c r="AT306" s="285"/>
      <c r="AU306" s="285"/>
      <c r="AV306" s="227"/>
      <c r="AW306" s="227"/>
      <c r="AX306" s="227"/>
      <c r="AY306" s="227"/>
      <c r="AZ306" s="227"/>
      <c r="BA306" s="227"/>
      <c r="BB306" s="227"/>
      <c r="BC306" s="218" t="str">
        <f>VLOOKUP(J306,ESRS!A:E,1,0)</f>
        <v>JAF1347245X</v>
      </c>
      <c r="BD306" s="218" t="s">
        <v>45</v>
      </c>
    </row>
    <row r="307" spans="1:57">
      <c r="A307" s="300" t="s">
        <v>1347</v>
      </c>
      <c r="B307" s="215" t="s">
        <v>291</v>
      </c>
      <c r="C307" s="216" t="s">
        <v>292</v>
      </c>
      <c r="D307" s="160" t="s">
        <v>1877</v>
      </c>
      <c r="E307" s="243" t="s">
        <v>1686</v>
      </c>
      <c r="F307" s="243" t="s">
        <v>49</v>
      </c>
      <c r="G307" s="243" t="s">
        <v>50</v>
      </c>
      <c r="H307" s="291" t="s">
        <v>1891</v>
      </c>
      <c r="I307" s="288" t="s">
        <v>1347</v>
      </c>
      <c r="J307" s="289" t="s">
        <v>1348</v>
      </c>
      <c r="K307" s="160" t="s">
        <v>1897</v>
      </c>
      <c r="L307" s="160" t="s">
        <v>2763</v>
      </c>
      <c r="M307" s="287"/>
      <c r="N307" s="287"/>
      <c r="O307" s="287"/>
      <c r="P307" s="227" t="s">
        <v>1562</v>
      </c>
      <c r="Q307" s="243" t="e">
        <f>VLOOKUP(J307,'MDS firmware upgrade'!A:F,6,0)</f>
        <v>#N/A</v>
      </c>
      <c r="R307" s="243"/>
      <c r="S307" s="287"/>
      <c r="T307" s="227"/>
      <c r="U307" s="227"/>
      <c r="V307" s="227"/>
      <c r="W307" s="227"/>
      <c r="X307" s="227"/>
      <c r="Y307" s="227"/>
      <c r="AA307" s="227"/>
      <c r="AB307" s="285"/>
      <c r="AC307" s="285"/>
      <c r="AD307" s="285"/>
      <c r="AE307" s="285"/>
      <c r="AF307" s="285"/>
      <c r="AG307" s="285"/>
      <c r="AH307" s="285"/>
      <c r="AI307" s="285"/>
      <c r="AJ307" s="285"/>
      <c r="AK307" s="285"/>
      <c r="AL307" s="285"/>
      <c r="AM307" s="285"/>
      <c r="AN307" s="227"/>
      <c r="AO307" s="227"/>
      <c r="AP307" s="285"/>
      <c r="AQ307" s="285"/>
      <c r="AR307" s="285"/>
      <c r="AS307" s="285"/>
      <c r="AT307" s="285"/>
      <c r="AU307" s="285"/>
      <c r="AV307" s="227"/>
      <c r="AW307" s="227"/>
      <c r="AX307" s="227"/>
      <c r="AY307" s="227"/>
      <c r="AZ307" s="227"/>
      <c r="BA307" s="227"/>
      <c r="BB307" s="227"/>
      <c r="BC307" s="218" t="str">
        <f>VLOOKUP(J307,ESRS!A:E,1,0)</f>
        <v>JAF134724U7</v>
      </c>
      <c r="BD307" s="218" t="s">
        <v>45</v>
      </c>
    </row>
    <row r="308" spans="1:57">
      <c r="A308" s="309" t="s">
        <v>1350</v>
      </c>
      <c r="B308" s="215" t="s">
        <v>291</v>
      </c>
      <c r="C308" s="216" t="s">
        <v>292</v>
      </c>
      <c r="D308" s="160" t="s">
        <v>1877</v>
      </c>
      <c r="E308" s="243" t="s">
        <v>1686</v>
      </c>
      <c r="F308" s="243" t="s">
        <v>49</v>
      </c>
      <c r="G308" s="243" t="s">
        <v>50</v>
      </c>
      <c r="H308" s="291" t="s">
        <v>1891</v>
      </c>
      <c r="I308" s="288" t="s">
        <v>1350</v>
      </c>
      <c r="J308" s="289" t="s">
        <v>1348</v>
      </c>
      <c r="K308" s="160" t="s">
        <v>1897</v>
      </c>
      <c r="L308" s="160" t="s">
        <v>2762</v>
      </c>
      <c r="M308" s="287"/>
      <c r="N308" s="287"/>
      <c r="O308" s="287"/>
      <c r="P308" s="227" t="s">
        <v>1562</v>
      </c>
      <c r="Q308" s="243" t="e">
        <f>VLOOKUP(J308,'MDS firmware upgrade'!A:F,6,0)</f>
        <v>#N/A</v>
      </c>
      <c r="R308" s="243"/>
      <c r="S308" s="287"/>
      <c r="T308" s="227"/>
      <c r="U308" s="227"/>
      <c r="V308" s="227"/>
      <c r="W308" s="227"/>
      <c r="X308" s="227"/>
      <c r="Y308" s="227"/>
      <c r="AA308" s="227"/>
      <c r="AB308" s="285"/>
      <c r="AC308" s="285"/>
      <c r="AD308" s="285"/>
      <c r="AE308" s="285"/>
      <c r="AF308" s="285"/>
      <c r="AG308" s="285"/>
      <c r="AH308" s="285"/>
      <c r="AI308" s="285"/>
      <c r="AJ308" s="285"/>
      <c r="AK308" s="285"/>
      <c r="AL308" s="285"/>
      <c r="AM308" s="285"/>
      <c r="AN308" s="227"/>
      <c r="AO308" s="227"/>
      <c r="AP308" s="285"/>
      <c r="AQ308" s="285"/>
      <c r="AR308" s="285"/>
      <c r="AS308" s="285"/>
      <c r="AT308" s="285"/>
      <c r="AU308" s="285"/>
      <c r="AV308" s="227"/>
      <c r="AW308" s="227"/>
      <c r="AX308" s="227"/>
      <c r="AY308" s="227"/>
      <c r="AZ308" s="227"/>
      <c r="BA308" s="227"/>
      <c r="BB308" s="227"/>
      <c r="BC308" s="218" t="str">
        <f>VLOOKUP(J308,ESRS!A:E,1,0)</f>
        <v>JAF134724U7</v>
      </c>
      <c r="BD308" s="218" t="s">
        <v>45</v>
      </c>
    </row>
    <row r="309" spans="1:57" s="227" customFormat="1">
      <c r="A309" s="288" t="s">
        <v>1993</v>
      </c>
      <c r="B309" s="238" t="s">
        <v>88</v>
      </c>
      <c r="C309" s="221" t="s">
        <v>88</v>
      </c>
      <c r="D309" s="215" t="s">
        <v>95</v>
      </c>
      <c r="E309" s="216" t="s">
        <v>1685</v>
      </c>
      <c r="F309" s="243" t="s">
        <v>49</v>
      </c>
      <c r="G309" s="216" t="s">
        <v>50</v>
      </c>
      <c r="H309" s="214" t="s">
        <v>1700</v>
      </c>
      <c r="I309" s="288" t="s">
        <v>1993</v>
      </c>
      <c r="J309" s="310">
        <v>498700157</v>
      </c>
      <c r="K309" s="311" t="s">
        <v>1995</v>
      </c>
      <c r="L309" s="160"/>
      <c r="M309" s="241">
        <v>40450</v>
      </c>
      <c r="N309" s="241">
        <v>41909</v>
      </c>
      <c r="O309" s="241">
        <v>41909</v>
      </c>
      <c r="P309" s="220" t="e">
        <f>VLOOKUP(J309,'SYMM  Code upgrade'!A:W,8,0)</f>
        <v>#N/A</v>
      </c>
      <c r="Q309" s="220" t="e">
        <f>VLOOKUP(J309,'SYMM  Code upgrade'!A:J,10,0)</f>
        <v>#N/A</v>
      </c>
      <c r="R309" s="220"/>
      <c r="S309" s="241" t="s">
        <v>967</v>
      </c>
      <c r="T309" s="242" t="s">
        <v>968</v>
      </c>
      <c r="U309" s="216" t="s">
        <v>1994</v>
      </c>
      <c r="V309" s="243" t="s">
        <v>94</v>
      </c>
      <c r="W309" s="243" t="s">
        <v>1074</v>
      </c>
      <c r="X309" s="221" t="s">
        <v>1101</v>
      </c>
      <c r="Y309" s="221" t="s">
        <v>1091</v>
      </c>
      <c r="Z309" s="221"/>
      <c r="AB309" s="285"/>
      <c r="AC309" s="285"/>
      <c r="AD309" s="285"/>
      <c r="AE309" s="285"/>
      <c r="AF309" s="285"/>
      <c r="AG309" s="285"/>
      <c r="AH309" s="285"/>
      <c r="AI309" s="285"/>
      <c r="AJ309" s="285"/>
      <c r="AK309" s="285"/>
      <c r="AL309" s="285"/>
      <c r="AM309" s="285"/>
      <c r="AP309" s="285"/>
      <c r="AQ309" s="285"/>
      <c r="AR309" s="285"/>
      <c r="AS309" s="285"/>
      <c r="AT309" s="285"/>
      <c r="AU309" s="285"/>
      <c r="BC309" s="218">
        <f>VLOOKUP(J309,ESRS!A:E,1,0)</f>
        <v>498700157</v>
      </c>
      <c r="BD309" s="218" t="s">
        <v>45</v>
      </c>
      <c r="BE309" s="312"/>
    </row>
    <row r="310" spans="1:57" s="227" customFormat="1">
      <c r="A310" s="288" t="s">
        <v>1997</v>
      </c>
      <c r="B310" s="238" t="s">
        <v>88</v>
      </c>
      <c r="C310" s="221" t="s">
        <v>88</v>
      </c>
      <c r="D310" s="215" t="s">
        <v>95</v>
      </c>
      <c r="E310" s="216" t="s">
        <v>1685</v>
      </c>
      <c r="F310" s="243" t="s">
        <v>49</v>
      </c>
      <c r="G310" s="216" t="s">
        <v>50</v>
      </c>
      <c r="H310" s="214" t="s">
        <v>1700</v>
      </c>
      <c r="I310" s="288" t="s">
        <v>1996</v>
      </c>
      <c r="J310" s="310">
        <v>298701068</v>
      </c>
      <c r="K310" s="311" t="s">
        <v>1998</v>
      </c>
      <c r="L310" s="160"/>
      <c r="M310" s="241">
        <v>40450</v>
      </c>
      <c r="N310" s="241">
        <v>41909</v>
      </c>
      <c r="O310" s="241">
        <v>41909</v>
      </c>
      <c r="P310" s="220" t="s">
        <v>1145</v>
      </c>
      <c r="Q310" s="220" t="s">
        <v>1145</v>
      </c>
      <c r="R310" s="220"/>
      <c r="S310" s="241" t="s">
        <v>967</v>
      </c>
      <c r="T310" s="242" t="s">
        <v>968</v>
      </c>
      <c r="U310" s="216" t="s">
        <v>1994</v>
      </c>
      <c r="V310" s="243" t="s">
        <v>94</v>
      </c>
      <c r="W310" s="243" t="s">
        <v>1074</v>
      </c>
      <c r="X310" s="221" t="s">
        <v>1101</v>
      </c>
      <c r="Y310" s="221" t="s">
        <v>1091</v>
      </c>
      <c r="Z310" s="221"/>
      <c r="AB310" s="285"/>
      <c r="AC310" s="285"/>
      <c r="AD310" s="285"/>
      <c r="AE310" s="285"/>
      <c r="AF310" s="285"/>
      <c r="AG310" s="285"/>
      <c r="AH310" s="285"/>
      <c r="AI310" s="285"/>
      <c r="AJ310" s="285"/>
      <c r="AK310" s="285"/>
      <c r="AL310" s="285"/>
      <c r="AM310" s="285"/>
      <c r="AP310" s="285"/>
      <c r="AQ310" s="285"/>
      <c r="AR310" s="285"/>
      <c r="AS310" s="285"/>
      <c r="AT310" s="285"/>
      <c r="AU310" s="285"/>
      <c r="BC310" s="218">
        <f>VLOOKUP(J310,ESRS!A:E,1,0)</f>
        <v>298701068</v>
      </c>
      <c r="BD310" s="218" t="s">
        <v>45</v>
      </c>
      <c r="BE310" s="312"/>
    </row>
    <row r="311" spans="1:57">
      <c r="B311" s="238" t="s">
        <v>47</v>
      </c>
      <c r="C311" s="221" t="s">
        <v>47</v>
      </c>
      <c r="D311" s="215" t="s">
        <v>48</v>
      </c>
      <c r="E311" s="216" t="s">
        <v>1685</v>
      </c>
      <c r="F311" s="221" t="s">
        <v>49</v>
      </c>
      <c r="G311" s="216" t="s">
        <v>50</v>
      </c>
      <c r="H311" s="291" t="s">
        <v>2239</v>
      </c>
      <c r="I311" s="288" t="s">
        <v>2015</v>
      </c>
      <c r="J311" s="289">
        <v>295700832</v>
      </c>
      <c r="K311" s="160" t="s">
        <v>2019</v>
      </c>
      <c r="L311" s="215" t="str">
        <f>VLOOKUP(J311,ESRS!A:E,5,0)</f>
        <v>163.37.197.210</v>
      </c>
      <c r="M311" s="287">
        <v>42029</v>
      </c>
      <c r="N311" s="287">
        <v>43433</v>
      </c>
      <c r="O311" s="287">
        <v>43433</v>
      </c>
      <c r="P311" s="314" t="s">
        <v>2023</v>
      </c>
      <c r="Q311" s="314" t="s">
        <v>2023</v>
      </c>
      <c r="R311" s="227" t="s">
        <v>44</v>
      </c>
      <c r="S311" s="287"/>
      <c r="T311" s="227"/>
      <c r="U311" s="227"/>
      <c r="V311" s="227" t="s">
        <v>41</v>
      </c>
      <c r="W311" s="227"/>
      <c r="X311" s="227"/>
      <c r="Y311" s="227"/>
      <c r="AA311" s="227"/>
      <c r="AB311" s="285"/>
      <c r="AC311" s="285"/>
      <c r="AD311" s="285"/>
      <c r="AE311" s="285"/>
      <c r="AF311" s="285"/>
      <c r="AG311" s="285"/>
      <c r="AH311" s="285"/>
      <c r="AI311" s="285"/>
      <c r="AJ311" s="285"/>
      <c r="AK311" s="285"/>
      <c r="AL311" s="285"/>
      <c r="AM311" s="285"/>
      <c r="AN311" s="227"/>
      <c r="AO311" s="227"/>
      <c r="AP311" s="285"/>
      <c r="AQ311" s="285"/>
      <c r="AR311" s="285"/>
      <c r="AS311" s="285"/>
      <c r="AT311" s="285"/>
      <c r="AU311" s="285"/>
      <c r="AV311" s="227"/>
      <c r="AW311" s="227"/>
      <c r="AX311" s="227"/>
      <c r="AY311" s="227"/>
      <c r="AZ311" s="227"/>
      <c r="BA311" s="227"/>
      <c r="BB311" s="227"/>
      <c r="BC311" s="218">
        <f>VLOOKUP(J311,ESRS!A:E,1,0)</f>
        <v>295700832</v>
      </c>
      <c r="BD311" s="218" t="s">
        <v>45</v>
      </c>
    </row>
    <row r="312" spans="1:57">
      <c r="B312" s="238" t="s">
        <v>47</v>
      </c>
      <c r="C312" s="221" t="s">
        <v>47</v>
      </c>
      <c r="D312" s="215" t="s">
        <v>48</v>
      </c>
      <c r="E312" s="216" t="s">
        <v>1685</v>
      </c>
      <c r="F312" s="221" t="s">
        <v>49</v>
      </c>
      <c r="G312" s="216" t="s">
        <v>50</v>
      </c>
      <c r="H312" s="291" t="s">
        <v>2239</v>
      </c>
      <c r="I312" s="288" t="s">
        <v>2016</v>
      </c>
      <c r="J312" s="289">
        <v>295700873</v>
      </c>
      <c r="K312" s="160" t="s">
        <v>2020</v>
      </c>
      <c r="L312" s="215" t="str">
        <f>VLOOKUP(J312,ESRS!A:E,5,0)</f>
        <v>163.37.197.211</v>
      </c>
      <c r="M312" s="287">
        <v>42029</v>
      </c>
      <c r="N312" s="287">
        <v>43433</v>
      </c>
      <c r="O312" s="287">
        <v>43433</v>
      </c>
      <c r="P312" s="314" t="s">
        <v>2023</v>
      </c>
      <c r="Q312" s="314" t="s">
        <v>2023</v>
      </c>
      <c r="R312" s="227" t="s">
        <v>44</v>
      </c>
      <c r="S312" s="287"/>
      <c r="T312" s="227"/>
      <c r="U312" s="227"/>
      <c r="V312" s="227" t="s">
        <v>41</v>
      </c>
      <c r="W312" s="227"/>
      <c r="X312" s="227"/>
      <c r="Y312" s="227"/>
      <c r="AA312" s="227"/>
      <c r="AB312" s="285"/>
      <c r="AC312" s="285"/>
      <c r="AD312" s="285"/>
      <c r="AE312" s="285"/>
      <c r="AF312" s="285"/>
      <c r="AG312" s="285"/>
      <c r="AH312" s="285"/>
      <c r="AI312" s="285"/>
      <c r="AJ312" s="285"/>
      <c r="AK312" s="285"/>
      <c r="AL312" s="285"/>
      <c r="AM312" s="285"/>
      <c r="AN312" s="227"/>
      <c r="AO312" s="227"/>
      <c r="AP312" s="285"/>
      <c r="AQ312" s="285"/>
      <c r="AR312" s="285"/>
      <c r="AS312" s="285"/>
      <c r="AT312" s="285"/>
      <c r="AU312" s="285"/>
      <c r="AV312" s="227"/>
      <c r="AW312" s="227"/>
      <c r="AX312" s="227"/>
      <c r="AY312" s="227"/>
      <c r="AZ312" s="227"/>
      <c r="BA312" s="227"/>
      <c r="BB312" s="227"/>
      <c r="BC312" s="218">
        <f>VLOOKUP(J312,ESRS!A:E,1,0)</f>
        <v>295700873</v>
      </c>
      <c r="BD312" s="218" t="s">
        <v>45</v>
      </c>
    </row>
    <row r="313" spans="1:57">
      <c r="B313" s="277" t="s">
        <v>88</v>
      </c>
      <c r="C313" s="221" t="s">
        <v>88</v>
      </c>
      <c r="D313" s="215" t="s">
        <v>95</v>
      </c>
      <c r="E313" s="216" t="s">
        <v>1685</v>
      </c>
      <c r="F313" s="243" t="s">
        <v>49</v>
      </c>
      <c r="G313" s="216" t="s">
        <v>50</v>
      </c>
      <c r="H313" s="291" t="s">
        <v>2239</v>
      </c>
      <c r="I313" s="288" t="s">
        <v>2017</v>
      </c>
      <c r="J313" s="289">
        <v>295701026</v>
      </c>
      <c r="K313" s="160" t="s">
        <v>2021</v>
      </c>
      <c r="L313" s="160" t="s">
        <v>3032</v>
      </c>
      <c r="M313" s="287">
        <v>42029</v>
      </c>
      <c r="N313" s="287">
        <v>43433</v>
      </c>
      <c r="O313" s="287">
        <v>43433</v>
      </c>
      <c r="P313" s="314" t="s">
        <v>2023</v>
      </c>
      <c r="Q313" s="314" t="s">
        <v>2023</v>
      </c>
      <c r="R313" s="227" t="s">
        <v>44</v>
      </c>
      <c r="S313" s="287"/>
      <c r="T313" s="227"/>
      <c r="U313" s="227"/>
      <c r="V313" s="227" t="s">
        <v>94</v>
      </c>
      <c r="W313" s="227"/>
      <c r="X313" s="227"/>
      <c r="Y313" s="227"/>
      <c r="AA313" s="227"/>
      <c r="AB313" s="285"/>
      <c r="AC313" s="285"/>
      <c r="AD313" s="285"/>
      <c r="AE313" s="285"/>
      <c r="AF313" s="285"/>
      <c r="AG313" s="285"/>
      <c r="AH313" s="285"/>
      <c r="AI313" s="285"/>
      <c r="AJ313" s="285"/>
      <c r="AK313" s="285"/>
      <c r="AL313" s="285"/>
      <c r="AM313" s="285"/>
      <c r="AN313" s="227"/>
      <c r="AO313" s="227"/>
      <c r="AP313" s="285"/>
      <c r="AQ313" s="285"/>
      <c r="AR313" s="285"/>
      <c r="AS313" s="285"/>
      <c r="AT313" s="285"/>
      <c r="AU313" s="285"/>
      <c r="AV313" s="227"/>
      <c r="AW313" s="227"/>
      <c r="AX313" s="227"/>
      <c r="AY313" s="227"/>
      <c r="AZ313" s="227"/>
      <c r="BA313" s="227"/>
      <c r="BB313" s="227"/>
      <c r="BC313" s="218">
        <f>VLOOKUP(J313,ESRS!A:E,1,0)</f>
        <v>295701026</v>
      </c>
      <c r="BD313" s="237" t="s">
        <v>3039</v>
      </c>
    </row>
    <row r="314" spans="1:57">
      <c r="B314" s="277" t="s">
        <v>88</v>
      </c>
      <c r="C314" s="221" t="s">
        <v>88</v>
      </c>
      <c r="D314" s="215" t="s">
        <v>95</v>
      </c>
      <c r="E314" s="216" t="s">
        <v>1685</v>
      </c>
      <c r="F314" s="243" t="s">
        <v>49</v>
      </c>
      <c r="G314" s="216" t="s">
        <v>50</v>
      </c>
      <c r="H314" s="291" t="s">
        <v>2239</v>
      </c>
      <c r="I314" s="288" t="s">
        <v>2018</v>
      </c>
      <c r="J314" s="289">
        <v>295700897</v>
      </c>
      <c r="K314" s="160" t="s">
        <v>2022</v>
      </c>
      <c r="L314" s="161" t="s">
        <v>3033</v>
      </c>
      <c r="M314" s="287">
        <v>42029</v>
      </c>
      <c r="N314" s="287">
        <v>43433</v>
      </c>
      <c r="O314" s="287">
        <v>43433</v>
      </c>
      <c r="P314" s="314" t="s">
        <v>2023</v>
      </c>
      <c r="Q314" s="314" t="s">
        <v>2023</v>
      </c>
      <c r="R314" s="227" t="s">
        <v>44</v>
      </c>
      <c r="S314" s="287"/>
      <c r="T314" s="227"/>
      <c r="U314" s="227"/>
      <c r="V314" s="227" t="s">
        <v>94</v>
      </c>
      <c r="W314" s="227"/>
      <c r="X314" s="227"/>
      <c r="Y314" s="227"/>
      <c r="AA314" s="227"/>
      <c r="AB314" s="285"/>
      <c r="AC314" s="285"/>
      <c r="AD314" s="285"/>
      <c r="AE314" s="285"/>
      <c r="AF314" s="285"/>
      <c r="AG314" s="285"/>
      <c r="AH314" s="285"/>
      <c r="AI314" s="285"/>
      <c r="AJ314" s="285"/>
      <c r="AK314" s="285"/>
      <c r="AL314" s="285"/>
      <c r="AM314" s="285"/>
      <c r="AN314" s="227"/>
      <c r="AO314" s="227"/>
      <c r="AP314" s="285"/>
      <c r="AQ314" s="285"/>
      <c r="AR314" s="285"/>
      <c r="AS314" s="285"/>
      <c r="AT314" s="285"/>
      <c r="AU314" s="285"/>
      <c r="AV314" s="227"/>
      <c r="AW314" s="227"/>
      <c r="AX314" s="227"/>
      <c r="AY314" s="227"/>
      <c r="AZ314" s="227"/>
      <c r="BA314" s="227"/>
      <c r="BB314" s="227"/>
      <c r="BC314" s="218">
        <f>VLOOKUP(J314,ESRS!A:E,1,0)</f>
        <v>295700897</v>
      </c>
      <c r="BD314" s="237" t="s">
        <v>3039</v>
      </c>
    </row>
    <row r="315" spans="1:57" ht="18" customHeight="1">
      <c r="B315" s="238" t="s">
        <v>1114</v>
      </c>
      <c r="C315" s="221" t="s">
        <v>2231</v>
      </c>
      <c r="D315" s="160" t="s">
        <v>1115</v>
      </c>
      <c r="E315" s="216" t="s">
        <v>1685</v>
      </c>
      <c r="F315" s="221" t="s">
        <v>49</v>
      </c>
      <c r="G315" s="221" t="s">
        <v>50</v>
      </c>
      <c r="H315" s="291" t="s">
        <v>1705</v>
      </c>
      <c r="I315" s="288" t="s">
        <v>1611</v>
      </c>
      <c r="J315" s="310" t="s">
        <v>1611</v>
      </c>
      <c r="K315" s="160" t="s">
        <v>44</v>
      </c>
      <c r="L315" s="161"/>
      <c r="M315" s="287" t="s">
        <v>2026</v>
      </c>
      <c r="N315" s="287"/>
      <c r="O315" s="287"/>
      <c r="P315" s="315" t="s">
        <v>2024</v>
      </c>
      <c r="Q315" s="227" t="s">
        <v>2025</v>
      </c>
      <c r="R315" s="227"/>
      <c r="S315" s="287"/>
      <c r="T315" s="227"/>
      <c r="U315" s="227"/>
      <c r="V315" s="227" t="s">
        <v>41</v>
      </c>
      <c r="W315" s="315" t="s">
        <v>2232</v>
      </c>
      <c r="X315" s="227"/>
      <c r="Y315" s="227"/>
      <c r="AA315" s="227"/>
      <c r="AB315" s="285"/>
      <c r="AC315" s="285"/>
      <c r="AD315" s="285"/>
      <c r="AE315" s="285"/>
      <c r="AF315" s="285"/>
      <c r="AG315" s="285"/>
      <c r="AH315" s="285"/>
      <c r="AI315" s="285"/>
      <c r="AJ315" s="285"/>
      <c r="AK315" s="285"/>
      <c r="AL315" s="285"/>
      <c r="AM315" s="285"/>
      <c r="AN315" s="227"/>
      <c r="AO315" s="227"/>
      <c r="AP315" s="285"/>
      <c r="AQ315" s="285"/>
      <c r="AR315" s="285"/>
      <c r="AS315" s="285"/>
      <c r="AT315" s="285"/>
      <c r="AU315" s="285"/>
      <c r="AV315" s="227"/>
      <c r="AW315" s="227"/>
      <c r="AX315" s="227"/>
      <c r="AY315" s="227"/>
      <c r="AZ315" s="227"/>
      <c r="BA315" s="227"/>
      <c r="BB315" s="227"/>
      <c r="BC315" s="218" t="str">
        <f>VLOOKUP(J315,ESRS!A:E,1,0)</f>
        <v>CKM00125002588</v>
      </c>
      <c r="BD315" s="218" t="s">
        <v>45</v>
      </c>
    </row>
    <row r="316" spans="1:57">
      <c r="B316" s="238" t="s">
        <v>47</v>
      </c>
      <c r="C316" s="221" t="s">
        <v>47</v>
      </c>
      <c r="D316" s="215" t="s">
        <v>48</v>
      </c>
      <c r="E316" s="243" t="s">
        <v>1686</v>
      </c>
      <c r="F316" s="221" t="s">
        <v>49</v>
      </c>
      <c r="G316" s="221" t="s">
        <v>50</v>
      </c>
      <c r="H316" s="291" t="s">
        <v>2027</v>
      </c>
      <c r="I316" s="288" t="s">
        <v>2091</v>
      </c>
      <c r="J316" s="316" t="s">
        <v>2354</v>
      </c>
      <c r="K316" s="160" t="s">
        <v>2069</v>
      </c>
      <c r="L316" s="160" t="s">
        <v>2133</v>
      </c>
      <c r="M316" s="287">
        <v>42029</v>
      </c>
      <c r="N316" s="287">
        <v>43433</v>
      </c>
      <c r="O316" s="287">
        <v>43433</v>
      </c>
      <c r="P316" s="227" t="s">
        <v>1562</v>
      </c>
      <c r="Q316" s="227"/>
      <c r="R316" s="227"/>
      <c r="S316" s="287"/>
      <c r="T316" s="227"/>
      <c r="U316" s="227"/>
      <c r="V316" s="227"/>
      <c r="W316" s="227"/>
      <c r="X316" s="227"/>
      <c r="Y316" s="227"/>
      <c r="AA316" s="227"/>
      <c r="AB316" s="285"/>
      <c r="AC316" s="285"/>
      <c r="AD316" s="285"/>
      <c r="AE316" s="285"/>
      <c r="AF316" s="285"/>
      <c r="AG316" s="285"/>
      <c r="AH316" s="285"/>
      <c r="AI316" s="285"/>
      <c r="AJ316" s="285"/>
      <c r="AK316" s="285"/>
      <c r="AL316" s="285"/>
      <c r="AM316" s="285"/>
      <c r="AN316" s="227"/>
      <c r="AO316" s="227"/>
      <c r="AP316" s="285"/>
      <c r="AQ316" s="285"/>
      <c r="AR316" s="285"/>
      <c r="AS316" s="285"/>
      <c r="AT316" s="285"/>
      <c r="AU316" s="285"/>
      <c r="AV316" s="227"/>
      <c r="AW316" s="227"/>
      <c r="AX316" s="227"/>
      <c r="AY316" s="227"/>
      <c r="AZ316" s="227"/>
      <c r="BA316" s="227"/>
      <c r="BB316" s="227"/>
      <c r="BC316" s="237" t="s">
        <v>2985</v>
      </c>
      <c r="BD316" s="237" t="s">
        <v>2985</v>
      </c>
    </row>
    <row r="317" spans="1:57">
      <c r="B317" s="238" t="s">
        <v>47</v>
      </c>
      <c r="C317" s="221" t="s">
        <v>47</v>
      </c>
      <c r="D317" s="215" t="s">
        <v>48</v>
      </c>
      <c r="E317" s="243" t="s">
        <v>1686</v>
      </c>
      <c r="F317" s="221" t="s">
        <v>49</v>
      </c>
      <c r="G317" s="221" t="s">
        <v>50</v>
      </c>
      <c r="H317" s="291" t="s">
        <v>2028</v>
      </c>
      <c r="I317" s="288" t="s">
        <v>2092</v>
      </c>
      <c r="J317" s="316" t="s">
        <v>2355</v>
      </c>
      <c r="K317" s="160" t="s">
        <v>2070</v>
      </c>
      <c r="L317" s="160" t="s">
        <v>2134</v>
      </c>
      <c r="M317" s="287">
        <v>42029</v>
      </c>
      <c r="N317" s="287">
        <v>43433</v>
      </c>
      <c r="O317" s="287">
        <v>43433</v>
      </c>
      <c r="P317" s="227" t="s">
        <v>1562</v>
      </c>
      <c r="Q317" s="227"/>
      <c r="R317" s="227"/>
      <c r="S317" s="287"/>
      <c r="T317" s="227"/>
      <c r="U317" s="227"/>
      <c r="V317" s="227"/>
      <c r="W317" s="227"/>
      <c r="X317" s="227"/>
      <c r="Y317" s="227"/>
      <c r="AA317" s="227"/>
      <c r="AB317" s="285"/>
      <c r="AC317" s="285"/>
      <c r="AD317" s="285"/>
      <c r="AE317" s="285"/>
      <c r="AF317" s="285"/>
      <c r="AG317" s="285"/>
      <c r="AH317" s="285"/>
      <c r="AI317" s="285"/>
      <c r="AJ317" s="285"/>
      <c r="AK317" s="285"/>
      <c r="AL317" s="285"/>
      <c r="AM317" s="285"/>
      <c r="AN317" s="227"/>
      <c r="AO317" s="227"/>
      <c r="AP317" s="285"/>
      <c r="AQ317" s="285"/>
      <c r="AR317" s="285"/>
      <c r="AS317" s="285"/>
      <c r="AT317" s="285"/>
      <c r="AU317" s="285"/>
      <c r="AV317" s="227"/>
      <c r="AW317" s="227"/>
      <c r="AX317" s="227"/>
      <c r="AY317" s="227"/>
      <c r="AZ317" s="227"/>
      <c r="BA317" s="227"/>
      <c r="BB317" s="227"/>
      <c r="BC317" s="237" t="s">
        <v>2985</v>
      </c>
      <c r="BD317" s="237" t="s">
        <v>2985</v>
      </c>
    </row>
    <row r="318" spans="1:57">
      <c r="B318" s="238" t="s">
        <v>47</v>
      </c>
      <c r="C318" s="221" t="s">
        <v>47</v>
      </c>
      <c r="D318" s="215" t="s">
        <v>48</v>
      </c>
      <c r="E318" s="243" t="s">
        <v>1686</v>
      </c>
      <c r="F318" s="221" t="s">
        <v>49</v>
      </c>
      <c r="G318" s="221" t="s">
        <v>50</v>
      </c>
      <c r="H318" s="291" t="s">
        <v>2029</v>
      </c>
      <c r="I318" s="288" t="s">
        <v>2093</v>
      </c>
      <c r="J318" s="316" t="s">
        <v>2356</v>
      </c>
      <c r="K318" s="160" t="s">
        <v>2069</v>
      </c>
      <c r="L318" s="160" t="s">
        <v>2135</v>
      </c>
      <c r="M318" s="287">
        <v>42029</v>
      </c>
      <c r="N318" s="287">
        <v>43433</v>
      </c>
      <c r="O318" s="287">
        <v>43433</v>
      </c>
      <c r="P318" s="227" t="s">
        <v>1562</v>
      </c>
      <c r="Q318" s="227"/>
      <c r="R318" s="227"/>
      <c r="S318" s="287"/>
      <c r="T318" s="227"/>
      <c r="U318" s="227"/>
      <c r="V318" s="227"/>
      <c r="W318" s="227"/>
      <c r="X318" s="227"/>
      <c r="Y318" s="227"/>
      <c r="AA318" s="227"/>
      <c r="AB318" s="285"/>
      <c r="AC318" s="285"/>
      <c r="AD318" s="285"/>
      <c r="AE318" s="285"/>
      <c r="AF318" s="285"/>
      <c r="AG318" s="285"/>
      <c r="AH318" s="285"/>
      <c r="AI318" s="285"/>
      <c r="AJ318" s="285"/>
      <c r="AK318" s="285"/>
      <c r="AL318" s="285"/>
      <c r="AM318" s="285"/>
      <c r="AN318" s="227"/>
      <c r="AO318" s="227"/>
      <c r="AP318" s="285"/>
      <c r="AQ318" s="285"/>
      <c r="AR318" s="285"/>
      <c r="AS318" s="285"/>
      <c r="AT318" s="285"/>
      <c r="AU318" s="285"/>
      <c r="AV318" s="227"/>
      <c r="AW318" s="227"/>
      <c r="AX318" s="227"/>
      <c r="AY318" s="227"/>
      <c r="AZ318" s="227"/>
      <c r="BA318" s="227"/>
      <c r="BB318" s="227"/>
      <c r="BC318" s="237" t="s">
        <v>2985</v>
      </c>
      <c r="BD318" s="237" t="s">
        <v>2985</v>
      </c>
    </row>
    <row r="319" spans="1:57">
      <c r="B319" s="238" t="s">
        <v>47</v>
      </c>
      <c r="C319" s="221" t="s">
        <v>47</v>
      </c>
      <c r="D319" s="215" t="s">
        <v>48</v>
      </c>
      <c r="E319" s="243" t="s">
        <v>1686</v>
      </c>
      <c r="F319" s="221" t="s">
        <v>49</v>
      </c>
      <c r="G319" s="221" t="s">
        <v>50</v>
      </c>
      <c r="H319" s="291" t="s">
        <v>2030</v>
      </c>
      <c r="I319" s="288" t="s">
        <v>2094</v>
      </c>
      <c r="J319" s="316" t="s">
        <v>2357</v>
      </c>
      <c r="K319" s="160" t="s">
        <v>2070</v>
      </c>
      <c r="L319" s="160" t="s">
        <v>2136</v>
      </c>
      <c r="M319" s="287">
        <v>42029</v>
      </c>
      <c r="N319" s="287">
        <v>43433</v>
      </c>
      <c r="O319" s="287">
        <v>43433</v>
      </c>
      <c r="P319" s="227" t="s">
        <v>1562</v>
      </c>
      <c r="Q319" s="227"/>
      <c r="R319" s="227"/>
      <c r="S319" s="287"/>
      <c r="T319" s="227"/>
      <c r="U319" s="227"/>
      <c r="V319" s="227"/>
      <c r="W319" s="227"/>
      <c r="X319" s="227"/>
      <c r="Y319" s="227"/>
      <c r="AA319" s="227"/>
      <c r="AB319" s="285"/>
      <c r="AC319" s="285"/>
      <c r="AD319" s="285"/>
      <c r="AE319" s="285"/>
      <c r="AF319" s="285"/>
      <c r="AG319" s="285"/>
      <c r="AH319" s="285"/>
      <c r="AI319" s="285"/>
      <c r="AJ319" s="285"/>
      <c r="AK319" s="285"/>
      <c r="AL319" s="285"/>
      <c r="AM319" s="285"/>
      <c r="AN319" s="227"/>
      <c r="AO319" s="227"/>
      <c r="AP319" s="285"/>
      <c r="AQ319" s="285"/>
      <c r="AR319" s="285"/>
      <c r="AS319" s="285"/>
      <c r="AT319" s="285"/>
      <c r="AU319" s="285"/>
      <c r="AV319" s="227"/>
      <c r="AW319" s="227"/>
      <c r="AX319" s="227"/>
      <c r="AY319" s="227"/>
      <c r="AZ319" s="227"/>
      <c r="BA319" s="227"/>
      <c r="BB319" s="227"/>
      <c r="BC319" s="237" t="s">
        <v>2985</v>
      </c>
      <c r="BD319" s="237" t="s">
        <v>2985</v>
      </c>
    </row>
    <row r="320" spans="1:57">
      <c r="B320" s="238" t="s">
        <v>47</v>
      </c>
      <c r="C320" s="221" t="s">
        <v>47</v>
      </c>
      <c r="D320" s="215" t="s">
        <v>48</v>
      </c>
      <c r="E320" s="243" t="s">
        <v>1686</v>
      </c>
      <c r="F320" s="221" t="s">
        <v>49</v>
      </c>
      <c r="G320" s="221" t="s">
        <v>50</v>
      </c>
      <c r="H320" s="291" t="s">
        <v>2031</v>
      </c>
      <c r="I320" s="288" t="s">
        <v>2095</v>
      </c>
      <c r="J320" s="316" t="s">
        <v>2358</v>
      </c>
      <c r="K320" s="160" t="s">
        <v>2069</v>
      </c>
      <c r="L320" s="160" t="s">
        <v>2137</v>
      </c>
      <c r="M320" s="287">
        <v>42029</v>
      </c>
      <c r="N320" s="287">
        <v>43433</v>
      </c>
      <c r="O320" s="287">
        <v>43433</v>
      </c>
      <c r="P320" s="227" t="s">
        <v>1562</v>
      </c>
      <c r="Q320" s="227"/>
      <c r="R320" s="227"/>
      <c r="S320" s="287"/>
      <c r="T320" s="227"/>
      <c r="U320" s="227"/>
      <c r="V320" s="227"/>
      <c r="W320" s="227"/>
      <c r="X320" s="227"/>
      <c r="Y320" s="227"/>
      <c r="AA320" s="227"/>
      <c r="AB320" s="285"/>
      <c r="AC320" s="285"/>
      <c r="AD320" s="285"/>
      <c r="AE320" s="285"/>
      <c r="AF320" s="285"/>
      <c r="AG320" s="285"/>
      <c r="AH320" s="285"/>
      <c r="AI320" s="285"/>
      <c r="AJ320" s="285"/>
      <c r="AK320" s="285"/>
      <c r="AL320" s="285"/>
      <c r="AM320" s="285"/>
      <c r="AN320" s="227"/>
      <c r="AO320" s="227"/>
      <c r="AP320" s="285"/>
      <c r="AQ320" s="285"/>
      <c r="AR320" s="285"/>
      <c r="AS320" s="285"/>
      <c r="AT320" s="285"/>
      <c r="AU320" s="285"/>
      <c r="AV320" s="227"/>
      <c r="AW320" s="227"/>
      <c r="AX320" s="227"/>
      <c r="AY320" s="227"/>
      <c r="AZ320" s="227"/>
      <c r="BA320" s="227"/>
      <c r="BB320" s="227"/>
      <c r="BC320" s="237" t="s">
        <v>2985</v>
      </c>
      <c r="BD320" s="237" t="s">
        <v>2985</v>
      </c>
    </row>
    <row r="321" spans="2:56">
      <c r="B321" s="238" t="s">
        <v>47</v>
      </c>
      <c r="C321" s="221" t="s">
        <v>47</v>
      </c>
      <c r="D321" s="215" t="s">
        <v>48</v>
      </c>
      <c r="E321" s="243" t="s">
        <v>1686</v>
      </c>
      <c r="F321" s="221" t="s">
        <v>49</v>
      </c>
      <c r="G321" s="221" t="s">
        <v>50</v>
      </c>
      <c r="H321" s="291" t="s">
        <v>2032</v>
      </c>
      <c r="I321" s="288" t="s">
        <v>2096</v>
      </c>
      <c r="J321" s="316" t="s">
        <v>2359</v>
      </c>
      <c r="K321" s="160" t="s">
        <v>2070</v>
      </c>
      <c r="L321" s="160" t="s">
        <v>2138</v>
      </c>
      <c r="M321" s="287">
        <v>42029</v>
      </c>
      <c r="N321" s="287">
        <v>43433</v>
      </c>
      <c r="O321" s="287">
        <v>43433</v>
      </c>
      <c r="P321" s="227" t="s">
        <v>1562</v>
      </c>
      <c r="Q321" s="227"/>
      <c r="R321" s="227"/>
      <c r="S321" s="287"/>
      <c r="T321" s="227"/>
      <c r="U321" s="227"/>
      <c r="V321" s="227"/>
      <c r="W321" s="227"/>
      <c r="X321" s="227"/>
      <c r="Y321" s="227"/>
      <c r="AA321" s="227"/>
      <c r="AB321" s="285"/>
      <c r="AC321" s="285"/>
      <c r="AD321" s="285"/>
      <c r="AE321" s="285"/>
      <c r="AF321" s="285"/>
      <c r="AG321" s="285"/>
      <c r="AH321" s="285"/>
      <c r="AI321" s="285"/>
      <c r="AJ321" s="285"/>
      <c r="AK321" s="285"/>
      <c r="AL321" s="285"/>
      <c r="AM321" s="285"/>
      <c r="AN321" s="227"/>
      <c r="AO321" s="227"/>
      <c r="AP321" s="285"/>
      <c r="AQ321" s="285"/>
      <c r="AR321" s="285"/>
      <c r="AS321" s="285"/>
      <c r="AT321" s="285"/>
      <c r="AU321" s="285"/>
      <c r="AV321" s="227"/>
      <c r="AW321" s="227"/>
      <c r="AX321" s="227"/>
      <c r="AY321" s="227"/>
      <c r="AZ321" s="227"/>
      <c r="BA321" s="227"/>
      <c r="BB321" s="227"/>
      <c r="BC321" s="237" t="s">
        <v>2985</v>
      </c>
      <c r="BD321" s="237" t="s">
        <v>2985</v>
      </c>
    </row>
    <row r="322" spans="2:56">
      <c r="B322" s="238" t="s">
        <v>47</v>
      </c>
      <c r="C322" s="221" t="s">
        <v>47</v>
      </c>
      <c r="D322" s="215" t="s">
        <v>48</v>
      </c>
      <c r="E322" s="243" t="s">
        <v>1686</v>
      </c>
      <c r="F322" s="221" t="s">
        <v>49</v>
      </c>
      <c r="G322" s="221" t="s">
        <v>50</v>
      </c>
      <c r="H322" s="291" t="s">
        <v>2033</v>
      </c>
      <c r="I322" s="288" t="s">
        <v>2097</v>
      </c>
      <c r="J322" s="316" t="s">
        <v>2360</v>
      </c>
      <c r="K322" s="160" t="s">
        <v>2069</v>
      </c>
      <c r="L322" s="160" t="s">
        <v>2139</v>
      </c>
      <c r="M322" s="287">
        <v>42029</v>
      </c>
      <c r="N322" s="287">
        <v>43433</v>
      </c>
      <c r="O322" s="287">
        <v>43433</v>
      </c>
      <c r="P322" s="227" t="s">
        <v>1562</v>
      </c>
      <c r="Q322" s="227"/>
      <c r="R322" s="227"/>
      <c r="S322" s="287"/>
      <c r="T322" s="227"/>
      <c r="U322" s="227"/>
      <c r="V322" s="227"/>
      <c r="W322" s="227"/>
      <c r="X322" s="227"/>
      <c r="Y322" s="227"/>
      <c r="AA322" s="227"/>
      <c r="AB322" s="285"/>
      <c r="AC322" s="285"/>
      <c r="AD322" s="285"/>
      <c r="AE322" s="285"/>
      <c r="AF322" s="285"/>
      <c r="AG322" s="285"/>
      <c r="AH322" s="285"/>
      <c r="AI322" s="285"/>
      <c r="AJ322" s="285"/>
      <c r="AK322" s="285"/>
      <c r="AL322" s="285"/>
      <c r="AM322" s="285"/>
      <c r="AN322" s="227"/>
      <c r="AO322" s="227"/>
      <c r="AP322" s="285"/>
      <c r="AQ322" s="285"/>
      <c r="AR322" s="285"/>
      <c r="AS322" s="285"/>
      <c r="AT322" s="285"/>
      <c r="AU322" s="285"/>
      <c r="AV322" s="227"/>
      <c r="AW322" s="227"/>
      <c r="AX322" s="227"/>
      <c r="AY322" s="227"/>
      <c r="AZ322" s="227"/>
      <c r="BA322" s="227"/>
      <c r="BB322" s="227"/>
      <c r="BC322" s="237" t="s">
        <v>2985</v>
      </c>
      <c r="BD322" s="237" t="s">
        <v>2985</v>
      </c>
    </row>
    <row r="323" spans="2:56">
      <c r="B323" s="238" t="s">
        <v>47</v>
      </c>
      <c r="C323" s="221" t="s">
        <v>47</v>
      </c>
      <c r="D323" s="215" t="s">
        <v>48</v>
      </c>
      <c r="E323" s="243" t="s">
        <v>1686</v>
      </c>
      <c r="F323" s="221" t="s">
        <v>49</v>
      </c>
      <c r="G323" s="221" t="s">
        <v>50</v>
      </c>
      <c r="H323" s="291" t="s">
        <v>2034</v>
      </c>
      <c r="I323" s="288" t="s">
        <v>2098</v>
      </c>
      <c r="J323" s="316" t="s">
        <v>2361</v>
      </c>
      <c r="K323" s="160" t="s">
        <v>2070</v>
      </c>
      <c r="L323" s="160" t="s">
        <v>2140</v>
      </c>
      <c r="M323" s="287">
        <v>42029</v>
      </c>
      <c r="N323" s="287">
        <v>43433</v>
      </c>
      <c r="O323" s="287">
        <v>43433</v>
      </c>
      <c r="P323" s="227" t="s">
        <v>1562</v>
      </c>
      <c r="Q323" s="227"/>
      <c r="R323" s="227"/>
      <c r="S323" s="287"/>
      <c r="T323" s="227"/>
      <c r="U323" s="227"/>
      <c r="V323" s="227"/>
      <c r="W323" s="227"/>
      <c r="X323" s="227"/>
      <c r="Y323" s="227"/>
      <c r="AA323" s="227"/>
      <c r="AB323" s="285"/>
      <c r="AC323" s="285"/>
      <c r="AD323" s="285"/>
      <c r="AE323" s="285"/>
      <c r="AF323" s="285"/>
      <c r="AG323" s="285"/>
      <c r="AH323" s="285"/>
      <c r="AI323" s="285"/>
      <c r="AJ323" s="285"/>
      <c r="AK323" s="285"/>
      <c r="AL323" s="285"/>
      <c r="AM323" s="285"/>
      <c r="AN323" s="227"/>
      <c r="AO323" s="227"/>
      <c r="AP323" s="285"/>
      <c r="AQ323" s="285"/>
      <c r="AR323" s="285"/>
      <c r="AS323" s="285"/>
      <c r="AT323" s="285"/>
      <c r="AU323" s="285"/>
      <c r="AV323" s="227"/>
      <c r="AW323" s="227"/>
      <c r="AX323" s="227"/>
      <c r="AY323" s="227"/>
      <c r="AZ323" s="227"/>
      <c r="BA323" s="227"/>
      <c r="BB323" s="227"/>
      <c r="BC323" s="237" t="s">
        <v>2985</v>
      </c>
      <c r="BD323" s="237" t="s">
        <v>2985</v>
      </c>
    </row>
    <row r="324" spans="2:56">
      <c r="B324" s="238" t="s">
        <v>47</v>
      </c>
      <c r="C324" s="221" t="s">
        <v>47</v>
      </c>
      <c r="D324" s="215" t="s">
        <v>48</v>
      </c>
      <c r="E324" s="243" t="s">
        <v>1686</v>
      </c>
      <c r="F324" s="221" t="s">
        <v>49</v>
      </c>
      <c r="G324" s="221" t="s">
        <v>50</v>
      </c>
      <c r="H324" s="291" t="s">
        <v>2035</v>
      </c>
      <c r="I324" s="288" t="s">
        <v>2099</v>
      </c>
      <c r="J324" s="316" t="s">
        <v>2362</v>
      </c>
      <c r="K324" s="160" t="s">
        <v>2071</v>
      </c>
      <c r="L324" s="160" t="s">
        <v>2141</v>
      </c>
      <c r="M324" s="287">
        <v>42029</v>
      </c>
      <c r="N324" s="287">
        <v>43433</v>
      </c>
      <c r="O324" s="287">
        <v>43433</v>
      </c>
      <c r="P324" s="227" t="s">
        <v>1562</v>
      </c>
      <c r="Q324" s="227"/>
      <c r="R324" s="227"/>
      <c r="S324" s="287"/>
      <c r="T324" s="227"/>
      <c r="U324" s="227"/>
      <c r="V324" s="227"/>
      <c r="W324" s="227"/>
      <c r="X324" s="227"/>
      <c r="Y324" s="227"/>
      <c r="AA324" s="227"/>
      <c r="AB324" s="285"/>
      <c r="AC324" s="285"/>
      <c r="AD324" s="285"/>
      <c r="AE324" s="285"/>
      <c r="AF324" s="285"/>
      <c r="AG324" s="285"/>
      <c r="AH324" s="285"/>
      <c r="AI324" s="285"/>
      <c r="AJ324" s="285"/>
      <c r="AK324" s="285"/>
      <c r="AL324" s="285"/>
      <c r="AM324" s="285"/>
      <c r="AN324" s="227"/>
      <c r="AO324" s="227"/>
      <c r="AP324" s="285"/>
      <c r="AQ324" s="285"/>
      <c r="AR324" s="285"/>
      <c r="AS324" s="285"/>
      <c r="AT324" s="285"/>
      <c r="AU324" s="285"/>
      <c r="AV324" s="227"/>
      <c r="AW324" s="227"/>
      <c r="AX324" s="227"/>
      <c r="AY324" s="227"/>
      <c r="AZ324" s="227"/>
      <c r="BA324" s="227"/>
      <c r="BB324" s="227"/>
      <c r="BC324" s="237" t="s">
        <v>2985</v>
      </c>
      <c r="BD324" s="237" t="s">
        <v>2985</v>
      </c>
    </row>
    <row r="325" spans="2:56">
      <c r="B325" s="238" t="s">
        <v>47</v>
      </c>
      <c r="C325" s="221" t="s">
        <v>47</v>
      </c>
      <c r="D325" s="215" t="s">
        <v>48</v>
      </c>
      <c r="E325" s="243" t="s">
        <v>1686</v>
      </c>
      <c r="F325" s="221" t="s">
        <v>49</v>
      </c>
      <c r="G325" s="221" t="s">
        <v>50</v>
      </c>
      <c r="H325" s="291" t="s">
        <v>2036</v>
      </c>
      <c r="I325" s="288" t="s">
        <v>2100</v>
      </c>
      <c r="J325" s="316" t="s">
        <v>2363</v>
      </c>
      <c r="K325" s="160" t="s">
        <v>2072</v>
      </c>
      <c r="L325" s="160" t="s">
        <v>2142</v>
      </c>
      <c r="M325" s="287">
        <v>42029</v>
      </c>
      <c r="N325" s="287">
        <v>43433</v>
      </c>
      <c r="O325" s="287">
        <v>43433</v>
      </c>
      <c r="P325" s="227" t="s">
        <v>1562</v>
      </c>
      <c r="Q325" s="227"/>
      <c r="R325" s="227"/>
      <c r="S325" s="287"/>
      <c r="T325" s="227"/>
      <c r="U325" s="227"/>
      <c r="V325" s="227"/>
      <c r="W325" s="227"/>
      <c r="X325" s="227"/>
      <c r="Y325" s="227"/>
      <c r="AA325" s="227"/>
      <c r="AB325" s="285"/>
      <c r="AC325" s="285"/>
      <c r="AD325" s="285"/>
      <c r="AE325" s="285"/>
      <c r="AF325" s="285"/>
      <c r="AG325" s="285"/>
      <c r="AH325" s="285"/>
      <c r="AI325" s="285"/>
      <c r="AJ325" s="285"/>
      <c r="AK325" s="285"/>
      <c r="AL325" s="285"/>
      <c r="AM325" s="285"/>
      <c r="AN325" s="227"/>
      <c r="AO325" s="227"/>
      <c r="AP325" s="285"/>
      <c r="AQ325" s="285"/>
      <c r="AR325" s="285"/>
      <c r="AS325" s="285"/>
      <c r="AT325" s="285"/>
      <c r="AU325" s="285"/>
      <c r="AV325" s="227"/>
      <c r="AW325" s="227"/>
      <c r="AX325" s="227"/>
      <c r="AY325" s="227"/>
      <c r="AZ325" s="227"/>
      <c r="BA325" s="227"/>
      <c r="BB325" s="227"/>
      <c r="BC325" s="237" t="s">
        <v>2985</v>
      </c>
      <c r="BD325" s="237" t="s">
        <v>2985</v>
      </c>
    </row>
    <row r="326" spans="2:56">
      <c r="B326" s="238" t="s">
        <v>47</v>
      </c>
      <c r="C326" s="221" t="s">
        <v>47</v>
      </c>
      <c r="D326" s="215" t="s">
        <v>48</v>
      </c>
      <c r="E326" s="243" t="s">
        <v>1686</v>
      </c>
      <c r="F326" s="221" t="s">
        <v>49</v>
      </c>
      <c r="G326" s="221" t="s">
        <v>50</v>
      </c>
      <c r="H326" s="291" t="s">
        <v>2037</v>
      </c>
      <c r="I326" s="288" t="s">
        <v>2101</v>
      </c>
      <c r="J326" s="316" t="s">
        <v>2364</v>
      </c>
      <c r="K326" s="160" t="s">
        <v>2071</v>
      </c>
      <c r="L326" s="160" t="s">
        <v>2143</v>
      </c>
      <c r="M326" s="287">
        <v>42029</v>
      </c>
      <c r="N326" s="287">
        <v>43433</v>
      </c>
      <c r="O326" s="287">
        <v>43433</v>
      </c>
      <c r="P326" s="227" t="s">
        <v>1562</v>
      </c>
      <c r="Q326" s="227"/>
      <c r="R326" s="227"/>
      <c r="S326" s="287"/>
      <c r="T326" s="227"/>
      <c r="U326" s="227"/>
      <c r="V326" s="227"/>
      <c r="W326" s="227"/>
      <c r="X326" s="227"/>
      <c r="Y326" s="227"/>
      <c r="AA326" s="227"/>
      <c r="AB326" s="285"/>
      <c r="AC326" s="285"/>
      <c r="AD326" s="285"/>
      <c r="AE326" s="285"/>
      <c r="AF326" s="285"/>
      <c r="AG326" s="285"/>
      <c r="AH326" s="285"/>
      <c r="AI326" s="285"/>
      <c r="AJ326" s="285"/>
      <c r="AK326" s="285"/>
      <c r="AL326" s="285"/>
      <c r="AM326" s="285"/>
      <c r="AN326" s="227"/>
      <c r="AO326" s="227"/>
      <c r="AP326" s="285"/>
      <c r="AQ326" s="285"/>
      <c r="AR326" s="285"/>
      <c r="AS326" s="285"/>
      <c r="AT326" s="285"/>
      <c r="AU326" s="285"/>
      <c r="AV326" s="227"/>
      <c r="AW326" s="227"/>
      <c r="AX326" s="227"/>
      <c r="AY326" s="227"/>
      <c r="AZ326" s="227"/>
      <c r="BA326" s="227"/>
      <c r="BB326" s="227"/>
      <c r="BC326" s="237" t="s">
        <v>2985</v>
      </c>
      <c r="BD326" s="237" t="s">
        <v>2985</v>
      </c>
    </row>
    <row r="327" spans="2:56">
      <c r="B327" s="238" t="s">
        <v>47</v>
      </c>
      <c r="C327" s="221" t="s">
        <v>47</v>
      </c>
      <c r="D327" s="215" t="s">
        <v>48</v>
      </c>
      <c r="E327" s="243" t="s">
        <v>1686</v>
      </c>
      <c r="F327" s="221" t="s">
        <v>49</v>
      </c>
      <c r="G327" s="221" t="s">
        <v>50</v>
      </c>
      <c r="H327" s="291" t="s">
        <v>2038</v>
      </c>
      <c r="I327" s="288" t="s">
        <v>2102</v>
      </c>
      <c r="J327" s="316" t="s">
        <v>2365</v>
      </c>
      <c r="K327" s="160" t="s">
        <v>2072</v>
      </c>
      <c r="L327" s="160" t="s">
        <v>2144</v>
      </c>
      <c r="M327" s="287">
        <v>42029</v>
      </c>
      <c r="N327" s="287">
        <v>43433</v>
      </c>
      <c r="O327" s="287">
        <v>43433</v>
      </c>
      <c r="P327" s="227" t="s">
        <v>1562</v>
      </c>
      <c r="Q327" s="227"/>
      <c r="R327" s="227"/>
      <c r="S327" s="287"/>
      <c r="T327" s="227"/>
      <c r="U327" s="227"/>
      <c r="V327" s="227"/>
      <c r="W327" s="227"/>
      <c r="X327" s="227"/>
      <c r="Y327" s="227"/>
      <c r="AA327" s="227"/>
      <c r="AB327" s="285"/>
      <c r="AC327" s="285"/>
      <c r="AD327" s="285"/>
      <c r="AE327" s="285"/>
      <c r="AF327" s="285"/>
      <c r="AG327" s="285"/>
      <c r="AH327" s="285"/>
      <c r="AI327" s="285"/>
      <c r="AJ327" s="285"/>
      <c r="AK327" s="285"/>
      <c r="AL327" s="285"/>
      <c r="AM327" s="285"/>
      <c r="AN327" s="227"/>
      <c r="AO327" s="227"/>
      <c r="AP327" s="285"/>
      <c r="AQ327" s="285"/>
      <c r="AR327" s="285"/>
      <c r="AS327" s="285"/>
      <c r="AT327" s="285"/>
      <c r="AU327" s="285"/>
      <c r="AV327" s="227"/>
      <c r="AW327" s="227"/>
      <c r="AX327" s="227"/>
      <c r="AY327" s="227"/>
      <c r="AZ327" s="227"/>
      <c r="BA327" s="227"/>
      <c r="BB327" s="227"/>
      <c r="BC327" s="237" t="s">
        <v>2985</v>
      </c>
      <c r="BD327" s="237" t="s">
        <v>2985</v>
      </c>
    </row>
    <row r="328" spans="2:56">
      <c r="B328" s="238" t="s">
        <v>47</v>
      </c>
      <c r="C328" s="221" t="s">
        <v>47</v>
      </c>
      <c r="D328" s="215" t="s">
        <v>48</v>
      </c>
      <c r="E328" s="243" t="s">
        <v>1686</v>
      </c>
      <c r="F328" s="221" t="s">
        <v>49</v>
      </c>
      <c r="G328" s="221" t="s">
        <v>50</v>
      </c>
      <c r="H328" s="291" t="s">
        <v>2039</v>
      </c>
      <c r="I328" s="288" t="s">
        <v>2103</v>
      </c>
      <c r="J328" s="316" t="s">
        <v>2366</v>
      </c>
      <c r="K328" s="160" t="s">
        <v>2073</v>
      </c>
      <c r="L328" s="160" t="s">
        <v>2145</v>
      </c>
      <c r="M328" s="287">
        <v>42029</v>
      </c>
      <c r="N328" s="287">
        <v>43433</v>
      </c>
      <c r="O328" s="287">
        <v>43433</v>
      </c>
      <c r="P328" s="227" t="s">
        <v>1562</v>
      </c>
      <c r="Q328" s="227"/>
      <c r="R328" s="227"/>
      <c r="S328" s="287"/>
      <c r="T328" s="227"/>
      <c r="U328" s="227"/>
      <c r="V328" s="227"/>
      <c r="W328" s="227"/>
      <c r="X328" s="227"/>
      <c r="Y328" s="227"/>
      <c r="AA328" s="227"/>
      <c r="AB328" s="285"/>
      <c r="AC328" s="285"/>
      <c r="AD328" s="285"/>
      <c r="AE328" s="285"/>
      <c r="AF328" s="285"/>
      <c r="AG328" s="285"/>
      <c r="AH328" s="285"/>
      <c r="AI328" s="285"/>
      <c r="AJ328" s="285"/>
      <c r="AK328" s="285"/>
      <c r="AL328" s="285"/>
      <c r="AM328" s="285"/>
      <c r="AN328" s="227"/>
      <c r="AO328" s="227"/>
      <c r="AP328" s="285"/>
      <c r="AQ328" s="285"/>
      <c r="AR328" s="285"/>
      <c r="AS328" s="285"/>
      <c r="AT328" s="285"/>
      <c r="AU328" s="285"/>
      <c r="AV328" s="227"/>
      <c r="AW328" s="227"/>
      <c r="AX328" s="227"/>
      <c r="AY328" s="227"/>
      <c r="AZ328" s="227"/>
      <c r="BA328" s="227"/>
      <c r="BB328" s="227"/>
      <c r="BC328" s="237" t="s">
        <v>2985</v>
      </c>
      <c r="BD328" s="237" t="s">
        <v>2985</v>
      </c>
    </row>
    <row r="329" spans="2:56">
      <c r="B329" s="238" t="s">
        <v>47</v>
      </c>
      <c r="C329" s="221" t="s">
        <v>47</v>
      </c>
      <c r="D329" s="215" t="s">
        <v>48</v>
      </c>
      <c r="E329" s="243" t="s">
        <v>1686</v>
      </c>
      <c r="F329" s="221" t="s">
        <v>49</v>
      </c>
      <c r="G329" s="221" t="s">
        <v>50</v>
      </c>
      <c r="H329" s="291" t="s">
        <v>2040</v>
      </c>
      <c r="I329" s="288" t="s">
        <v>2104</v>
      </c>
      <c r="J329" s="316" t="s">
        <v>2367</v>
      </c>
      <c r="K329" s="160" t="s">
        <v>2074</v>
      </c>
      <c r="L329" s="160" t="s">
        <v>2146</v>
      </c>
      <c r="M329" s="287">
        <v>42029</v>
      </c>
      <c r="N329" s="287">
        <v>43433</v>
      </c>
      <c r="O329" s="287">
        <v>43433</v>
      </c>
      <c r="P329" s="227" t="s">
        <v>1562</v>
      </c>
      <c r="Q329" s="227"/>
      <c r="R329" s="227"/>
      <c r="S329" s="287"/>
      <c r="T329" s="227"/>
      <c r="U329" s="227"/>
      <c r="V329" s="227"/>
      <c r="W329" s="227"/>
      <c r="X329" s="227"/>
      <c r="Y329" s="227"/>
      <c r="AA329" s="227"/>
      <c r="AB329" s="285"/>
      <c r="AC329" s="285"/>
      <c r="AD329" s="285"/>
      <c r="AE329" s="285"/>
      <c r="AF329" s="285"/>
      <c r="AG329" s="285"/>
      <c r="AH329" s="285"/>
      <c r="AI329" s="285"/>
      <c r="AJ329" s="285"/>
      <c r="AK329" s="285"/>
      <c r="AL329" s="285"/>
      <c r="AM329" s="285"/>
      <c r="AN329" s="227"/>
      <c r="AO329" s="227"/>
      <c r="AP329" s="285"/>
      <c r="AQ329" s="285"/>
      <c r="AR329" s="285"/>
      <c r="AS329" s="285"/>
      <c r="AT329" s="285"/>
      <c r="AU329" s="285"/>
      <c r="AV329" s="227"/>
      <c r="AW329" s="227"/>
      <c r="AX329" s="227"/>
      <c r="AY329" s="227"/>
      <c r="AZ329" s="227"/>
      <c r="BA329" s="227"/>
      <c r="BB329" s="227"/>
      <c r="BC329" s="237" t="s">
        <v>2985</v>
      </c>
      <c r="BD329" s="237" t="s">
        <v>2985</v>
      </c>
    </row>
    <row r="330" spans="2:56">
      <c r="B330" s="238" t="s">
        <v>47</v>
      </c>
      <c r="C330" s="221" t="s">
        <v>47</v>
      </c>
      <c r="D330" s="215" t="s">
        <v>48</v>
      </c>
      <c r="E330" s="243" t="s">
        <v>1686</v>
      </c>
      <c r="F330" s="221" t="s">
        <v>49</v>
      </c>
      <c r="G330" s="221" t="s">
        <v>50</v>
      </c>
      <c r="H330" s="291" t="s">
        <v>2041</v>
      </c>
      <c r="I330" s="288" t="s">
        <v>2105</v>
      </c>
      <c r="J330" s="316" t="s">
        <v>2368</v>
      </c>
      <c r="K330" s="160" t="s">
        <v>2073</v>
      </c>
      <c r="L330" s="160" t="s">
        <v>2147</v>
      </c>
      <c r="M330" s="287">
        <v>42029</v>
      </c>
      <c r="N330" s="287">
        <v>43433</v>
      </c>
      <c r="O330" s="287">
        <v>43433</v>
      </c>
      <c r="P330" s="227" t="s">
        <v>1562</v>
      </c>
      <c r="Q330" s="227"/>
      <c r="R330" s="227"/>
      <c r="S330" s="287"/>
      <c r="T330" s="227"/>
      <c r="U330" s="227"/>
      <c r="V330" s="227"/>
      <c r="W330" s="227"/>
      <c r="X330" s="227"/>
      <c r="Y330" s="227"/>
      <c r="AA330" s="227"/>
      <c r="AB330" s="285"/>
      <c r="AC330" s="285"/>
      <c r="AD330" s="285"/>
      <c r="AE330" s="285"/>
      <c r="AF330" s="285"/>
      <c r="AG330" s="285"/>
      <c r="AH330" s="285"/>
      <c r="AI330" s="285"/>
      <c r="AJ330" s="285"/>
      <c r="AK330" s="285"/>
      <c r="AL330" s="285"/>
      <c r="AM330" s="285"/>
      <c r="AN330" s="227"/>
      <c r="AO330" s="227"/>
      <c r="AP330" s="285"/>
      <c r="AQ330" s="285"/>
      <c r="AR330" s="285"/>
      <c r="AS330" s="285"/>
      <c r="AT330" s="285"/>
      <c r="AU330" s="285"/>
      <c r="AV330" s="227"/>
      <c r="AW330" s="227"/>
      <c r="AX330" s="227"/>
      <c r="AY330" s="227"/>
      <c r="AZ330" s="227"/>
      <c r="BA330" s="227"/>
      <c r="BB330" s="227"/>
      <c r="BC330" s="237" t="s">
        <v>2985</v>
      </c>
      <c r="BD330" s="237" t="s">
        <v>2985</v>
      </c>
    </row>
    <row r="331" spans="2:56">
      <c r="B331" s="238" t="s">
        <v>47</v>
      </c>
      <c r="C331" s="221" t="s">
        <v>47</v>
      </c>
      <c r="D331" s="215" t="s">
        <v>48</v>
      </c>
      <c r="E331" s="243" t="s">
        <v>1686</v>
      </c>
      <c r="F331" s="221" t="s">
        <v>49</v>
      </c>
      <c r="G331" s="221" t="s">
        <v>50</v>
      </c>
      <c r="H331" s="291" t="s">
        <v>2042</v>
      </c>
      <c r="I331" s="288" t="s">
        <v>2106</v>
      </c>
      <c r="J331" s="316" t="s">
        <v>2369</v>
      </c>
      <c r="K331" s="160" t="s">
        <v>2074</v>
      </c>
      <c r="L331" s="160" t="s">
        <v>2148</v>
      </c>
      <c r="M331" s="287">
        <v>42029</v>
      </c>
      <c r="N331" s="287">
        <v>43433</v>
      </c>
      <c r="O331" s="287">
        <v>43433</v>
      </c>
      <c r="P331" s="227" t="s">
        <v>1562</v>
      </c>
      <c r="Q331" s="227"/>
      <c r="R331" s="227"/>
      <c r="S331" s="287"/>
      <c r="T331" s="227"/>
      <c r="U331" s="227"/>
      <c r="V331" s="227"/>
      <c r="W331" s="227"/>
      <c r="X331" s="227"/>
      <c r="Y331" s="227"/>
      <c r="AA331" s="227"/>
      <c r="AB331" s="285"/>
      <c r="AC331" s="285"/>
      <c r="AD331" s="285"/>
      <c r="AE331" s="285"/>
      <c r="AF331" s="285"/>
      <c r="AG331" s="285"/>
      <c r="AH331" s="285"/>
      <c r="AI331" s="285"/>
      <c r="AJ331" s="285"/>
      <c r="AK331" s="285"/>
      <c r="AL331" s="285"/>
      <c r="AM331" s="285"/>
      <c r="AN331" s="227"/>
      <c r="AO331" s="227"/>
      <c r="AP331" s="285"/>
      <c r="AQ331" s="285"/>
      <c r="AR331" s="285"/>
      <c r="AS331" s="285"/>
      <c r="AT331" s="285"/>
      <c r="AU331" s="285"/>
      <c r="AV331" s="227"/>
      <c r="AW331" s="227"/>
      <c r="AX331" s="227"/>
      <c r="AY331" s="227"/>
      <c r="AZ331" s="227"/>
      <c r="BA331" s="227"/>
      <c r="BB331" s="227"/>
      <c r="BC331" s="237" t="s">
        <v>2985</v>
      </c>
      <c r="BD331" s="237" t="s">
        <v>2985</v>
      </c>
    </row>
    <row r="332" spans="2:56">
      <c r="B332" s="238" t="s">
        <v>47</v>
      </c>
      <c r="C332" s="221" t="s">
        <v>47</v>
      </c>
      <c r="D332" s="215" t="s">
        <v>48</v>
      </c>
      <c r="E332" s="243" t="s">
        <v>1686</v>
      </c>
      <c r="F332" s="221" t="s">
        <v>49</v>
      </c>
      <c r="G332" s="221" t="s">
        <v>50</v>
      </c>
      <c r="H332" s="291" t="s">
        <v>2043</v>
      </c>
      <c r="I332" s="288" t="s">
        <v>2107</v>
      </c>
      <c r="J332" s="316" t="s">
        <v>2370</v>
      </c>
      <c r="K332" s="160" t="s">
        <v>2075</v>
      </c>
      <c r="L332" s="160" t="s">
        <v>2149</v>
      </c>
      <c r="M332" s="287">
        <v>42029</v>
      </c>
      <c r="N332" s="287">
        <v>43433</v>
      </c>
      <c r="O332" s="287">
        <v>43433</v>
      </c>
      <c r="P332" s="227" t="s">
        <v>1562</v>
      </c>
      <c r="Q332" s="227"/>
      <c r="R332" s="227"/>
      <c r="S332" s="287"/>
      <c r="T332" s="227"/>
      <c r="U332" s="227"/>
      <c r="V332" s="227"/>
      <c r="W332" s="227"/>
      <c r="X332" s="227"/>
      <c r="Y332" s="227"/>
      <c r="AA332" s="227"/>
      <c r="AB332" s="285"/>
      <c r="AC332" s="285"/>
      <c r="AD332" s="285"/>
      <c r="AE332" s="285"/>
      <c r="AF332" s="285"/>
      <c r="AG332" s="285"/>
      <c r="AH332" s="285"/>
      <c r="AI332" s="285"/>
      <c r="AJ332" s="285"/>
      <c r="AK332" s="285"/>
      <c r="AL332" s="285"/>
      <c r="AM332" s="285"/>
      <c r="AN332" s="227"/>
      <c r="AO332" s="227"/>
      <c r="AP332" s="285"/>
      <c r="AQ332" s="285"/>
      <c r="AR332" s="285"/>
      <c r="AS332" s="285"/>
      <c r="AT332" s="285"/>
      <c r="AU332" s="285"/>
      <c r="AV332" s="227"/>
      <c r="AW332" s="227"/>
      <c r="AX332" s="227"/>
      <c r="AY332" s="227"/>
      <c r="AZ332" s="227"/>
      <c r="BA332" s="227"/>
      <c r="BB332" s="227"/>
      <c r="BC332" s="237" t="s">
        <v>2985</v>
      </c>
      <c r="BD332" s="237" t="s">
        <v>2985</v>
      </c>
    </row>
    <row r="333" spans="2:56">
      <c r="B333" s="238" t="s">
        <v>47</v>
      </c>
      <c r="C333" s="221" t="s">
        <v>47</v>
      </c>
      <c r="D333" s="215" t="s">
        <v>48</v>
      </c>
      <c r="E333" s="243" t="s">
        <v>1686</v>
      </c>
      <c r="F333" s="221" t="s">
        <v>49</v>
      </c>
      <c r="G333" s="221" t="s">
        <v>50</v>
      </c>
      <c r="H333" s="291" t="s">
        <v>2044</v>
      </c>
      <c r="I333" s="288" t="s">
        <v>2108</v>
      </c>
      <c r="J333" s="316" t="s">
        <v>2371</v>
      </c>
      <c r="K333" s="160" t="s">
        <v>2076</v>
      </c>
      <c r="L333" s="160" t="s">
        <v>2150</v>
      </c>
      <c r="M333" s="287">
        <v>42029</v>
      </c>
      <c r="N333" s="287">
        <v>43433</v>
      </c>
      <c r="O333" s="287">
        <v>43433</v>
      </c>
      <c r="P333" s="227" t="s">
        <v>1562</v>
      </c>
      <c r="Q333" s="227"/>
      <c r="R333" s="227"/>
      <c r="S333" s="287"/>
      <c r="T333" s="227"/>
      <c r="U333" s="227"/>
      <c r="V333" s="227"/>
      <c r="W333" s="227"/>
      <c r="X333" s="227"/>
      <c r="Y333" s="227"/>
      <c r="AA333" s="227"/>
      <c r="AB333" s="285"/>
      <c r="AC333" s="285"/>
      <c r="AD333" s="285"/>
      <c r="AE333" s="285"/>
      <c r="AF333" s="285"/>
      <c r="AG333" s="285"/>
      <c r="AH333" s="285"/>
      <c r="AI333" s="285"/>
      <c r="AJ333" s="285"/>
      <c r="AK333" s="285"/>
      <c r="AL333" s="285"/>
      <c r="AM333" s="285"/>
      <c r="AN333" s="227"/>
      <c r="AO333" s="227"/>
      <c r="AP333" s="285"/>
      <c r="AQ333" s="285"/>
      <c r="AR333" s="285"/>
      <c r="AS333" s="285"/>
      <c r="AT333" s="285"/>
      <c r="AU333" s="285"/>
      <c r="AV333" s="227"/>
      <c r="AW333" s="227"/>
      <c r="AX333" s="227"/>
      <c r="AY333" s="227"/>
      <c r="AZ333" s="227"/>
      <c r="BA333" s="227"/>
      <c r="BB333" s="227"/>
      <c r="BC333" s="237" t="s">
        <v>2985</v>
      </c>
      <c r="BD333" s="237" t="s">
        <v>2985</v>
      </c>
    </row>
    <row r="334" spans="2:56">
      <c r="B334" s="238" t="s">
        <v>47</v>
      </c>
      <c r="C334" s="221" t="s">
        <v>47</v>
      </c>
      <c r="D334" s="215" t="s">
        <v>48</v>
      </c>
      <c r="E334" s="243" t="s">
        <v>1686</v>
      </c>
      <c r="F334" s="221" t="s">
        <v>49</v>
      </c>
      <c r="G334" s="221" t="s">
        <v>50</v>
      </c>
      <c r="H334" s="291" t="s">
        <v>2045</v>
      </c>
      <c r="I334" s="288" t="s">
        <v>2109</v>
      </c>
      <c r="J334" s="316" t="s">
        <v>2372</v>
      </c>
      <c r="K334" s="160" t="s">
        <v>2077</v>
      </c>
      <c r="L334" s="160" t="s">
        <v>2151</v>
      </c>
      <c r="M334" s="287">
        <v>42029</v>
      </c>
      <c r="N334" s="287">
        <v>43433</v>
      </c>
      <c r="O334" s="287">
        <v>43433</v>
      </c>
      <c r="P334" s="227" t="s">
        <v>1562</v>
      </c>
      <c r="Q334" s="227"/>
      <c r="R334" s="227"/>
      <c r="S334" s="287"/>
      <c r="T334" s="227"/>
      <c r="U334" s="227"/>
      <c r="V334" s="227"/>
      <c r="W334" s="227"/>
      <c r="X334" s="227"/>
      <c r="Y334" s="227"/>
      <c r="AA334" s="227"/>
      <c r="AB334" s="285"/>
      <c r="AC334" s="285"/>
      <c r="AD334" s="285"/>
      <c r="AE334" s="285"/>
      <c r="AF334" s="285"/>
      <c r="AG334" s="285"/>
      <c r="AH334" s="285"/>
      <c r="AI334" s="285"/>
      <c r="AJ334" s="285"/>
      <c r="AK334" s="285"/>
      <c r="AL334" s="285"/>
      <c r="AM334" s="285"/>
      <c r="AN334" s="227"/>
      <c r="AO334" s="227"/>
      <c r="AP334" s="285"/>
      <c r="AQ334" s="285"/>
      <c r="AR334" s="285"/>
      <c r="AS334" s="285"/>
      <c r="AT334" s="285"/>
      <c r="AU334" s="285"/>
      <c r="AV334" s="227"/>
      <c r="AW334" s="227"/>
      <c r="AX334" s="227"/>
      <c r="AY334" s="227"/>
      <c r="AZ334" s="227"/>
      <c r="BA334" s="227"/>
      <c r="BB334" s="227"/>
      <c r="BC334" s="237" t="s">
        <v>2985</v>
      </c>
      <c r="BD334" s="237" t="s">
        <v>2985</v>
      </c>
    </row>
    <row r="335" spans="2:56">
      <c r="B335" s="238" t="s">
        <v>47</v>
      </c>
      <c r="C335" s="221" t="s">
        <v>47</v>
      </c>
      <c r="D335" s="215" t="s">
        <v>48</v>
      </c>
      <c r="E335" s="243" t="s">
        <v>1686</v>
      </c>
      <c r="F335" s="221" t="s">
        <v>49</v>
      </c>
      <c r="G335" s="221" t="s">
        <v>50</v>
      </c>
      <c r="H335" s="291" t="s">
        <v>2046</v>
      </c>
      <c r="I335" s="288" t="s">
        <v>2110</v>
      </c>
      <c r="J335" s="316" t="s">
        <v>2373</v>
      </c>
      <c r="K335" s="160" t="s">
        <v>2078</v>
      </c>
      <c r="L335" s="160" t="s">
        <v>2152</v>
      </c>
      <c r="M335" s="287">
        <v>42029</v>
      </c>
      <c r="N335" s="287">
        <v>43433</v>
      </c>
      <c r="O335" s="287">
        <v>43433</v>
      </c>
      <c r="P335" s="227" t="s">
        <v>1562</v>
      </c>
      <c r="Q335" s="227"/>
      <c r="R335" s="227"/>
      <c r="S335" s="287"/>
      <c r="T335" s="227"/>
      <c r="U335" s="227"/>
      <c r="V335" s="227"/>
      <c r="W335" s="227"/>
      <c r="X335" s="227"/>
      <c r="Y335" s="227"/>
      <c r="AA335" s="227"/>
      <c r="AB335" s="285"/>
      <c r="AC335" s="285"/>
      <c r="AD335" s="285"/>
      <c r="AE335" s="285"/>
      <c r="AF335" s="285"/>
      <c r="AG335" s="285"/>
      <c r="AH335" s="285"/>
      <c r="AI335" s="285"/>
      <c r="AJ335" s="285"/>
      <c r="AK335" s="285"/>
      <c r="AL335" s="285"/>
      <c r="AM335" s="285"/>
      <c r="AN335" s="227"/>
      <c r="AO335" s="227"/>
      <c r="AP335" s="285"/>
      <c r="AQ335" s="285"/>
      <c r="AR335" s="285"/>
      <c r="AS335" s="285"/>
      <c r="AT335" s="285"/>
      <c r="AU335" s="285"/>
      <c r="AV335" s="227"/>
      <c r="AW335" s="227"/>
      <c r="AX335" s="227"/>
      <c r="AY335" s="227"/>
      <c r="AZ335" s="227"/>
      <c r="BA335" s="227"/>
      <c r="BB335" s="227"/>
      <c r="BC335" s="237" t="s">
        <v>2985</v>
      </c>
      <c r="BD335" s="237" t="s">
        <v>2985</v>
      </c>
    </row>
    <row r="336" spans="2:56">
      <c r="B336" s="238" t="s">
        <v>47</v>
      </c>
      <c r="C336" s="221" t="s">
        <v>47</v>
      </c>
      <c r="D336" s="215" t="s">
        <v>48</v>
      </c>
      <c r="E336" s="243" t="s">
        <v>1686</v>
      </c>
      <c r="F336" s="221" t="s">
        <v>49</v>
      </c>
      <c r="G336" s="221" t="s">
        <v>50</v>
      </c>
      <c r="H336" s="291" t="s">
        <v>2047</v>
      </c>
      <c r="I336" s="288" t="s">
        <v>2111</v>
      </c>
      <c r="J336" s="316" t="s">
        <v>2374</v>
      </c>
      <c r="K336" s="160" t="s">
        <v>2077</v>
      </c>
      <c r="L336" s="160" t="s">
        <v>2153</v>
      </c>
      <c r="M336" s="287">
        <v>42029</v>
      </c>
      <c r="N336" s="287">
        <v>43433</v>
      </c>
      <c r="O336" s="287">
        <v>43433</v>
      </c>
      <c r="P336" s="227" t="s">
        <v>1562</v>
      </c>
      <c r="Q336" s="227"/>
      <c r="R336" s="227"/>
      <c r="S336" s="287"/>
      <c r="T336" s="227"/>
      <c r="U336" s="227"/>
      <c r="V336" s="227"/>
      <c r="W336" s="227"/>
      <c r="X336" s="227"/>
      <c r="Y336" s="227"/>
      <c r="AA336" s="227"/>
      <c r="AB336" s="285"/>
      <c r="AC336" s="285"/>
      <c r="AD336" s="285"/>
      <c r="AE336" s="285"/>
      <c r="AF336" s="285"/>
      <c r="AG336" s="285"/>
      <c r="AH336" s="285"/>
      <c r="AI336" s="285"/>
      <c r="AJ336" s="285"/>
      <c r="AK336" s="285"/>
      <c r="AL336" s="285"/>
      <c r="AM336" s="285"/>
      <c r="AN336" s="227"/>
      <c r="AO336" s="227"/>
      <c r="AP336" s="285"/>
      <c r="AQ336" s="285"/>
      <c r="AR336" s="285"/>
      <c r="AS336" s="285"/>
      <c r="AT336" s="285"/>
      <c r="AU336" s="285"/>
      <c r="AV336" s="227"/>
      <c r="AW336" s="227"/>
      <c r="AX336" s="227"/>
      <c r="AY336" s="227"/>
      <c r="AZ336" s="227"/>
      <c r="BA336" s="227"/>
      <c r="BB336" s="227"/>
      <c r="BC336" s="237" t="s">
        <v>2985</v>
      </c>
      <c r="BD336" s="237" t="s">
        <v>2985</v>
      </c>
    </row>
    <row r="337" spans="2:56">
      <c r="B337" s="238" t="s">
        <v>47</v>
      </c>
      <c r="C337" s="221" t="s">
        <v>47</v>
      </c>
      <c r="D337" s="215" t="s">
        <v>48</v>
      </c>
      <c r="E337" s="243" t="s">
        <v>1686</v>
      </c>
      <c r="F337" s="221" t="s">
        <v>49</v>
      </c>
      <c r="G337" s="221" t="s">
        <v>50</v>
      </c>
      <c r="H337" s="291" t="s">
        <v>2048</v>
      </c>
      <c r="I337" s="288" t="s">
        <v>2112</v>
      </c>
      <c r="J337" s="316" t="s">
        <v>2375</v>
      </c>
      <c r="K337" s="160" t="s">
        <v>2078</v>
      </c>
      <c r="L337" s="160" t="s">
        <v>2154</v>
      </c>
      <c r="M337" s="287">
        <v>42029</v>
      </c>
      <c r="N337" s="287">
        <v>43433</v>
      </c>
      <c r="O337" s="287">
        <v>43433</v>
      </c>
      <c r="P337" s="227" t="s">
        <v>1562</v>
      </c>
      <c r="Q337" s="227"/>
      <c r="R337" s="227"/>
      <c r="S337" s="287"/>
      <c r="T337" s="227"/>
      <c r="U337" s="227"/>
      <c r="V337" s="227"/>
      <c r="W337" s="227"/>
      <c r="X337" s="227"/>
      <c r="Y337" s="227"/>
      <c r="AA337" s="227"/>
      <c r="AB337" s="285"/>
      <c r="AC337" s="285"/>
      <c r="AD337" s="285"/>
      <c r="AE337" s="285"/>
      <c r="AF337" s="285"/>
      <c r="AG337" s="285"/>
      <c r="AH337" s="285"/>
      <c r="AI337" s="285"/>
      <c r="AJ337" s="285"/>
      <c r="AK337" s="285"/>
      <c r="AL337" s="285"/>
      <c r="AM337" s="285"/>
      <c r="AN337" s="227"/>
      <c r="AO337" s="227"/>
      <c r="AP337" s="285"/>
      <c r="AQ337" s="285"/>
      <c r="AR337" s="285"/>
      <c r="AS337" s="285"/>
      <c r="AT337" s="285"/>
      <c r="AU337" s="285"/>
      <c r="AV337" s="227"/>
      <c r="AW337" s="227"/>
      <c r="AX337" s="227"/>
      <c r="AY337" s="227"/>
      <c r="AZ337" s="227"/>
      <c r="BA337" s="227"/>
      <c r="BB337" s="227"/>
      <c r="BC337" s="237" t="s">
        <v>2985</v>
      </c>
      <c r="BD337" s="237" t="s">
        <v>2985</v>
      </c>
    </row>
    <row r="338" spans="2:56">
      <c r="B338" s="238" t="s">
        <v>47</v>
      </c>
      <c r="C338" s="221" t="s">
        <v>47</v>
      </c>
      <c r="D338" s="215" t="s">
        <v>48</v>
      </c>
      <c r="E338" s="243" t="s">
        <v>1686</v>
      </c>
      <c r="F338" s="221" t="s">
        <v>49</v>
      </c>
      <c r="G338" s="221" t="s">
        <v>50</v>
      </c>
      <c r="H338" s="291" t="s">
        <v>2049</v>
      </c>
      <c r="I338" s="288" t="s">
        <v>2113</v>
      </c>
      <c r="J338" s="316" t="s">
        <v>2376</v>
      </c>
      <c r="K338" s="160" t="s">
        <v>2077</v>
      </c>
      <c r="L338" s="160" t="s">
        <v>2155</v>
      </c>
      <c r="M338" s="287">
        <v>42029</v>
      </c>
      <c r="N338" s="287">
        <v>43433</v>
      </c>
      <c r="O338" s="287">
        <v>43433</v>
      </c>
      <c r="P338" s="227" t="s">
        <v>1562</v>
      </c>
      <c r="Q338" s="227"/>
      <c r="R338" s="227"/>
      <c r="S338" s="287"/>
      <c r="T338" s="227"/>
      <c r="U338" s="227"/>
      <c r="V338" s="227"/>
      <c r="W338" s="227"/>
      <c r="X338" s="227"/>
      <c r="Y338" s="227"/>
      <c r="AA338" s="227"/>
      <c r="AB338" s="285"/>
      <c r="AC338" s="285"/>
      <c r="AD338" s="285"/>
      <c r="AE338" s="285"/>
      <c r="AF338" s="285"/>
      <c r="AG338" s="285"/>
      <c r="AH338" s="285"/>
      <c r="AI338" s="285"/>
      <c r="AJ338" s="285"/>
      <c r="AK338" s="285"/>
      <c r="AL338" s="285"/>
      <c r="AM338" s="285"/>
      <c r="AN338" s="227"/>
      <c r="AO338" s="227"/>
      <c r="AP338" s="285"/>
      <c r="AQ338" s="285"/>
      <c r="AR338" s="285"/>
      <c r="AS338" s="285"/>
      <c r="AT338" s="285"/>
      <c r="AU338" s="285"/>
      <c r="AV338" s="227"/>
      <c r="AW338" s="227"/>
      <c r="AX338" s="227"/>
      <c r="AY338" s="227"/>
      <c r="AZ338" s="227"/>
      <c r="BA338" s="227"/>
      <c r="BB338" s="227"/>
      <c r="BC338" s="237" t="s">
        <v>2985</v>
      </c>
      <c r="BD338" s="237" t="s">
        <v>2985</v>
      </c>
    </row>
    <row r="339" spans="2:56">
      <c r="B339" s="238" t="s">
        <v>47</v>
      </c>
      <c r="C339" s="221" t="s">
        <v>47</v>
      </c>
      <c r="D339" s="215" t="s">
        <v>48</v>
      </c>
      <c r="E339" s="243" t="s">
        <v>1686</v>
      </c>
      <c r="F339" s="221" t="s">
        <v>49</v>
      </c>
      <c r="G339" s="221" t="s">
        <v>50</v>
      </c>
      <c r="H339" s="291" t="s">
        <v>2050</v>
      </c>
      <c r="I339" s="288" t="s">
        <v>2114</v>
      </c>
      <c r="J339" s="316" t="s">
        <v>2377</v>
      </c>
      <c r="K339" s="160" t="s">
        <v>2078</v>
      </c>
      <c r="L339" s="160" t="s">
        <v>2156</v>
      </c>
      <c r="M339" s="287">
        <v>42029</v>
      </c>
      <c r="N339" s="287">
        <v>43433</v>
      </c>
      <c r="O339" s="287">
        <v>43433</v>
      </c>
      <c r="P339" s="227" t="s">
        <v>1562</v>
      </c>
      <c r="Q339" s="227"/>
      <c r="R339" s="227"/>
      <c r="S339" s="287"/>
      <c r="T339" s="227"/>
      <c r="U339" s="227"/>
      <c r="V339" s="227"/>
      <c r="W339" s="227"/>
      <c r="X339" s="227"/>
      <c r="Y339" s="227"/>
      <c r="AA339" s="227"/>
      <c r="AB339" s="285"/>
      <c r="AC339" s="285"/>
      <c r="AD339" s="285"/>
      <c r="AE339" s="285"/>
      <c r="AF339" s="285"/>
      <c r="AG339" s="285"/>
      <c r="AH339" s="285"/>
      <c r="AI339" s="285"/>
      <c r="AJ339" s="285"/>
      <c r="AK339" s="285"/>
      <c r="AL339" s="285"/>
      <c r="AM339" s="285"/>
      <c r="AN339" s="227"/>
      <c r="AO339" s="227"/>
      <c r="AP339" s="285"/>
      <c r="AQ339" s="285"/>
      <c r="AR339" s="285"/>
      <c r="AS339" s="285"/>
      <c r="AT339" s="285"/>
      <c r="AU339" s="285"/>
      <c r="AV339" s="227"/>
      <c r="AW339" s="227"/>
      <c r="AX339" s="227"/>
      <c r="AY339" s="227"/>
      <c r="AZ339" s="227"/>
      <c r="BA339" s="227"/>
      <c r="BB339" s="227"/>
      <c r="BC339" s="237" t="s">
        <v>2985</v>
      </c>
      <c r="BD339" s="237" t="s">
        <v>2985</v>
      </c>
    </row>
    <row r="340" spans="2:56">
      <c r="B340" s="238" t="s">
        <v>47</v>
      </c>
      <c r="C340" s="221" t="s">
        <v>47</v>
      </c>
      <c r="D340" s="215" t="s">
        <v>48</v>
      </c>
      <c r="E340" s="243" t="s">
        <v>1686</v>
      </c>
      <c r="F340" s="221" t="s">
        <v>49</v>
      </c>
      <c r="G340" s="221" t="s">
        <v>50</v>
      </c>
      <c r="H340" s="291" t="s">
        <v>2051</v>
      </c>
      <c r="I340" s="288" t="s">
        <v>2115</v>
      </c>
      <c r="J340" s="316" t="s">
        <v>2378</v>
      </c>
      <c r="K340" s="160" t="s">
        <v>2079</v>
      </c>
      <c r="L340" s="160" t="s">
        <v>2157</v>
      </c>
      <c r="M340" s="287">
        <v>42029</v>
      </c>
      <c r="N340" s="287">
        <v>43433</v>
      </c>
      <c r="O340" s="287">
        <v>43433</v>
      </c>
      <c r="P340" s="227" t="s">
        <v>1562</v>
      </c>
      <c r="Q340" s="227"/>
      <c r="R340" s="227"/>
      <c r="S340" s="287"/>
      <c r="T340" s="227"/>
      <c r="U340" s="227"/>
      <c r="V340" s="227"/>
      <c r="W340" s="227"/>
      <c r="X340" s="227"/>
      <c r="Y340" s="227"/>
      <c r="AA340" s="227"/>
      <c r="AB340" s="285"/>
      <c r="AC340" s="285"/>
      <c r="AD340" s="285"/>
      <c r="AE340" s="285"/>
      <c r="AF340" s="285"/>
      <c r="AG340" s="285"/>
      <c r="AH340" s="285"/>
      <c r="AI340" s="285"/>
      <c r="AJ340" s="285"/>
      <c r="AK340" s="285"/>
      <c r="AL340" s="285"/>
      <c r="AM340" s="285"/>
      <c r="AN340" s="227"/>
      <c r="AO340" s="227"/>
      <c r="AP340" s="285"/>
      <c r="AQ340" s="285"/>
      <c r="AR340" s="285"/>
      <c r="AS340" s="285"/>
      <c r="AT340" s="285"/>
      <c r="AU340" s="285"/>
      <c r="AV340" s="227"/>
      <c r="AW340" s="227"/>
      <c r="AX340" s="227"/>
      <c r="AY340" s="227"/>
      <c r="AZ340" s="227"/>
      <c r="BA340" s="227"/>
      <c r="BB340" s="227"/>
      <c r="BC340" s="237" t="s">
        <v>2985</v>
      </c>
      <c r="BD340" s="237" t="s">
        <v>2985</v>
      </c>
    </row>
    <row r="341" spans="2:56">
      <c r="B341" s="238" t="s">
        <v>47</v>
      </c>
      <c r="C341" s="221" t="s">
        <v>47</v>
      </c>
      <c r="D341" s="215" t="s">
        <v>48</v>
      </c>
      <c r="E341" s="243" t="s">
        <v>1686</v>
      </c>
      <c r="F341" s="221" t="s">
        <v>49</v>
      </c>
      <c r="G341" s="221" t="s">
        <v>50</v>
      </c>
      <c r="H341" s="291" t="s">
        <v>2052</v>
      </c>
      <c r="I341" s="288" t="s">
        <v>2116</v>
      </c>
      <c r="J341" s="316" t="s">
        <v>2379</v>
      </c>
      <c r="K341" s="160" t="s">
        <v>2080</v>
      </c>
      <c r="L341" s="160" t="s">
        <v>2158</v>
      </c>
      <c r="M341" s="287">
        <v>42029</v>
      </c>
      <c r="N341" s="287">
        <v>43433</v>
      </c>
      <c r="O341" s="287">
        <v>43433</v>
      </c>
      <c r="P341" s="227" t="s">
        <v>1562</v>
      </c>
      <c r="Q341" s="227"/>
      <c r="R341" s="227"/>
      <c r="S341" s="287"/>
      <c r="T341" s="227"/>
      <c r="U341" s="227"/>
      <c r="V341" s="227"/>
      <c r="W341" s="227"/>
      <c r="X341" s="227"/>
      <c r="Y341" s="227"/>
      <c r="AA341" s="227"/>
      <c r="AB341" s="285"/>
      <c r="AC341" s="285"/>
      <c r="AD341" s="285"/>
      <c r="AE341" s="285"/>
      <c r="AF341" s="285"/>
      <c r="AG341" s="285"/>
      <c r="AH341" s="285"/>
      <c r="AI341" s="285"/>
      <c r="AJ341" s="285"/>
      <c r="AK341" s="285"/>
      <c r="AL341" s="285"/>
      <c r="AM341" s="285"/>
      <c r="AN341" s="227"/>
      <c r="AO341" s="227"/>
      <c r="AP341" s="285"/>
      <c r="AQ341" s="285"/>
      <c r="AR341" s="285"/>
      <c r="AS341" s="285"/>
      <c r="AT341" s="285"/>
      <c r="AU341" s="285"/>
      <c r="AV341" s="227"/>
      <c r="AW341" s="227"/>
      <c r="AX341" s="227"/>
      <c r="AY341" s="227"/>
      <c r="AZ341" s="227"/>
      <c r="BA341" s="227"/>
      <c r="BB341" s="227"/>
      <c r="BC341" s="237" t="s">
        <v>2985</v>
      </c>
      <c r="BD341" s="237" t="s">
        <v>2985</v>
      </c>
    </row>
    <row r="342" spans="2:56">
      <c r="B342" s="238" t="s">
        <v>47</v>
      </c>
      <c r="C342" s="221" t="s">
        <v>47</v>
      </c>
      <c r="D342" s="215" t="s">
        <v>48</v>
      </c>
      <c r="E342" s="243" t="s">
        <v>1686</v>
      </c>
      <c r="F342" s="221" t="s">
        <v>49</v>
      </c>
      <c r="G342" s="221" t="s">
        <v>50</v>
      </c>
      <c r="H342" s="291" t="s">
        <v>2053</v>
      </c>
      <c r="I342" s="288" t="s">
        <v>2117</v>
      </c>
      <c r="J342" s="316" t="s">
        <v>2380</v>
      </c>
      <c r="K342" s="160" t="s">
        <v>2081</v>
      </c>
      <c r="L342" s="160" t="s">
        <v>2159</v>
      </c>
      <c r="M342" s="287">
        <v>42029</v>
      </c>
      <c r="N342" s="287">
        <v>43433</v>
      </c>
      <c r="O342" s="287">
        <v>43433</v>
      </c>
      <c r="P342" s="227" t="s">
        <v>1562</v>
      </c>
      <c r="Q342" s="227"/>
      <c r="R342" s="227"/>
      <c r="S342" s="287"/>
      <c r="T342" s="227"/>
      <c r="U342" s="227"/>
      <c r="V342" s="227"/>
      <c r="W342" s="227"/>
      <c r="X342" s="227"/>
      <c r="Y342" s="227"/>
      <c r="AA342" s="227"/>
      <c r="AB342" s="285"/>
      <c r="AC342" s="285"/>
      <c r="AD342" s="285"/>
      <c r="AE342" s="285"/>
      <c r="AF342" s="285"/>
      <c r="AG342" s="285"/>
      <c r="AH342" s="285"/>
      <c r="AI342" s="285"/>
      <c r="AJ342" s="285"/>
      <c r="AK342" s="285"/>
      <c r="AL342" s="285"/>
      <c r="AM342" s="285"/>
      <c r="AN342" s="227"/>
      <c r="AO342" s="227"/>
      <c r="AP342" s="285"/>
      <c r="AQ342" s="285"/>
      <c r="AR342" s="285"/>
      <c r="AS342" s="285"/>
      <c r="AT342" s="285"/>
      <c r="AU342" s="285"/>
      <c r="AV342" s="227"/>
      <c r="AW342" s="227"/>
      <c r="AX342" s="227"/>
      <c r="AY342" s="227"/>
      <c r="AZ342" s="227"/>
      <c r="BA342" s="227"/>
      <c r="BB342" s="227"/>
      <c r="BC342" s="237" t="s">
        <v>2985</v>
      </c>
      <c r="BD342" s="237" t="s">
        <v>2985</v>
      </c>
    </row>
    <row r="343" spans="2:56">
      <c r="B343" s="238" t="s">
        <v>47</v>
      </c>
      <c r="C343" s="221" t="s">
        <v>47</v>
      </c>
      <c r="D343" s="215" t="s">
        <v>48</v>
      </c>
      <c r="E343" s="243" t="s">
        <v>1686</v>
      </c>
      <c r="F343" s="221" t="s">
        <v>49</v>
      </c>
      <c r="G343" s="221" t="s">
        <v>50</v>
      </c>
      <c r="H343" s="291" t="s">
        <v>2054</v>
      </c>
      <c r="I343" s="288" t="s">
        <v>2118</v>
      </c>
      <c r="J343" s="316" t="s">
        <v>2381</v>
      </c>
      <c r="K343" s="160" t="s">
        <v>2082</v>
      </c>
      <c r="L343" s="160" t="s">
        <v>2160</v>
      </c>
      <c r="M343" s="287">
        <v>42029</v>
      </c>
      <c r="N343" s="287">
        <v>43433</v>
      </c>
      <c r="O343" s="287">
        <v>43433</v>
      </c>
      <c r="P343" s="227" t="s">
        <v>1562</v>
      </c>
      <c r="Q343" s="227"/>
      <c r="R343" s="227"/>
      <c r="S343" s="287"/>
      <c r="T343" s="227"/>
      <c r="U343" s="227"/>
      <c r="V343" s="227"/>
      <c r="W343" s="227"/>
      <c r="X343" s="227"/>
      <c r="Y343" s="227"/>
      <c r="AA343" s="227"/>
      <c r="AB343" s="285"/>
      <c r="AC343" s="285"/>
      <c r="AD343" s="285"/>
      <c r="AE343" s="285"/>
      <c r="AF343" s="285"/>
      <c r="AG343" s="285"/>
      <c r="AH343" s="285"/>
      <c r="AI343" s="285"/>
      <c r="AJ343" s="285"/>
      <c r="AK343" s="285"/>
      <c r="AL343" s="285"/>
      <c r="AM343" s="285"/>
      <c r="AN343" s="227"/>
      <c r="AO343" s="227"/>
      <c r="AP343" s="285"/>
      <c r="AQ343" s="285"/>
      <c r="AR343" s="285"/>
      <c r="AS343" s="285"/>
      <c r="AT343" s="285"/>
      <c r="AU343" s="285"/>
      <c r="AV343" s="227"/>
      <c r="AW343" s="227"/>
      <c r="AX343" s="227"/>
      <c r="AY343" s="227"/>
      <c r="AZ343" s="227"/>
      <c r="BA343" s="227"/>
      <c r="BB343" s="227"/>
      <c r="BC343" s="237" t="s">
        <v>2985</v>
      </c>
      <c r="BD343" s="237" t="s">
        <v>2985</v>
      </c>
    </row>
    <row r="344" spans="2:56">
      <c r="B344" s="238" t="s">
        <v>47</v>
      </c>
      <c r="C344" s="221" t="s">
        <v>47</v>
      </c>
      <c r="D344" s="215" t="s">
        <v>48</v>
      </c>
      <c r="E344" s="243" t="s">
        <v>1686</v>
      </c>
      <c r="F344" s="221" t="s">
        <v>49</v>
      </c>
      <c r="G344" s="221" t="s">
        <v>50</v>
      </c>
      <c r="H344" s="291" t="s">
        <v>2055</v>
      </c>
      <c r="I344" s="288" t="s">
        <v>2119</v>
      </c>
      <c r="J344" s="316" t="s">
        <v>2382</v>
      </c>
      <c r="K344" s="160" t="s">
        <v>2083</v>
      </c>
      <c r="L344" s="160" t="s">
        <v>2161</v>
      </c>
      <c r="M344" s="287">
        <v>42029</v>
      </c>
      <c r="N344" s="287">
        <v>43433</v>
      </c>
      <c r="O344" s="287">
        <v>43433</v>
      </c>
      <c r="P344" s="227" t="s">
        <v>1562</v>
      </c>
      <c r="Q344" s="227"/>
      <c r="R344" s="227"/>
      <c r="S344" s="287"/>
      <c r="T344" s="227"/>
      <c r="U344" s="227"/>
      <c r="V344" s="227"/>
      <c r="W344" s="227"/>
      <c r="X344" s="227"/>
      <c r="Y344" s="227"/>
      <c r="AA344" s="227"/>
      <c r="AB344" s="285"/>
      <c r="AC344" s="285"/>
      <c r="AD344" s="285"/>
      <c r="AE344" s="285"/>
      <c r="AF344" s="285"/>
      <c r="AG344" s="285"/>
      <c r="AH344" s="285"/>
      <c r="AI344" s="285"/>
      <c r="AJ344" s="285"/>
      <c r="AK344" s="285"/>
      <c r="AL344" s="285"/>
      <c r="AM344" s="285"/>
      <c r="AN344" s="227"/>
      <c r="AO344" s="227"/>
      <c r="AP344" s="285"/>
      <c r="AQ344" s="285"/>
      <c r="AR344" s="285"/>
      <c r="AS344" s="285"/>
      <c r="AT344" s="285"/>
      <c r="AU344" s="285"/>
      <c r="AV344" s="227"/>
      <c r="AW344" s="227"/>
      <c r="AX344" s="227"/>
      <c r="AY344" s="227"/>
      <c r="AZ344" s="227"/>
      <c r="BA344" s="227"/>
      <c r="BB344" s="227"/>
      <c r="BC344" s="237" t="s">
        <v>2985</v>
      </c>
      <c r="BD344" s="237" t="s">
        <v>2985</v>
      </c>
    </row>
    <row r="345" spans="2:56">
      <c r="B345" s="238" t="s">
        <v>47</v>
      </c>
      <c r="C345" s="221" t="s">
        <v>47</v>
      </c>
      <c r="D345" s="215" t="s">
        <v>48</v>
      </c>
      <c r="E345" s="243" t="s">
        <v>1686</v>
      </c>
      <c r="F345" s="221" t="s">
        <v>49</v>
      </c>
      <c r="G345" s="221" t="s">
        <v>50</v>
      </c>
      <c r="H345" s="291" t="s">
        <v>2056</v>
      </c>
      <c r="I345" s="288" t="s">
        <v>2120</v>
      </c>
      <c r="J345" s="316" t="s">
        <v>2383</v>
      </c>
      <c r="K345" s="160" t="s">
        <v>2084</v>
      </c>
      <c r="L345" s="160" t="s">
        <v>2162</v>
      </c>
      <c r="M345" s="287">
        <v>42029</v>
      </c>
      <c r="N345" s="287">
        <v>43433</v>
      </c>
      <c r="O345" s="287">
        <v>43433</v>
      </c>
      <c r="P345" s="227" t="s">
        <v>1562</v>
      </c>
      <c r="Q345" s="227"/>
      <c r="R345" s="227"/>
      <c r="S345" s="287"/>
      <c r="T345" s="227"/>
      <c r="U345" s="227"/>
      <c r="V345" s="227"/>
      <c r="W345" s="227"/>
      <c r="X345" s="227"/>
      <c r="Y345" s="227"/>
      <c r="AA345" s="227"/>
      <c r="AB345" s="285"/>
      <c r="AC345" s="285"/>
      <c r="AD345" s="285"/>
      <c r="AE345" s="285"/>
      <c r="AF345" s="285"/>
      <c r="AG345" s="285"/>
      <c r="AH345" s="285"/>
      <c r="AI345" s="285"/>
      <c r="AJ345" s="285"/>
      <c r="AK345" s="285"/>
      <c r="AL345" s="285"/>
      <c r="AM345" s="285"/>
      <c r="AN345" s="227"/>
      <c r="AO345" s="227"/>
      <c r="AP345" s="285"/>
      <c r="AQ345" s="285"/>
      <c r="AR345" s="285"/>
      <c r="AS345" s="285"/>
      <c r="AT345" s="285"/>
      <c r="AU345" s="285"/>
      <c r="AV345" s="227"/>
      <c r="AW345" s="227"/>
      <c r="AX345" s="227"/>
      <c r="AY345" s="227"/>
      <c r="AZ345" s="227"/>
      <c r="BA345" s="227"/>
      <c r="BB345" s="227"/>
      <c r="BC345" s="237" t="s">
        <v>2985</v>
      </c>
      <c r="BD345" s="237" t="s">
        <v>2985</v>
      </c>
    </row>
    <row r="346" spans="2:56">
      <c r="B346" s="238" t="s">
        <v>47</v>
      </c>
      <c r="C346" s="221" t="s">
        <v>47</v>
      </c>
      <c r="D346" s="215" t="s">
        <v>48</v>
      </c>
      <c r="E346" s="243" t="s">
        <v>1686</v>
      </c>
      <c r="F346" s="221" t="s">
        <v>49</v>
      </c>
      <c r="G346" s="221" t="s">
        <v>50</v>
      </c>
      <c r="H346" s="291" t="s">
        <v>2057</v>
      </c>
      <c r="I346" s="288" t="s">
        <v>2121</v>
      </c>
      <c r="J346" s="316" t="s">
        <v>2384</v>
      </c>
      <c r="K346" s="160" t="s">
        <v>2083</v>
      </c>
      <c r="L346" s="160" t="s">
        <v>2163</v>
      </c>
      <c r="M346" s="287">
        <v>42029</v>
      </c>
      <c r="N346" s="287">
        <v>43433</v>
      </c>
      <c r="O346" s="287">
        <v>43433</v>
      </c>
      <c r="P346" s="227" t="s">
        <v>1562</v>
      </c>
      <c r="Q346" s="227"/>
      <c r="R346" s="227"/>
      <c r="S346" s="287"/>
      <c r="T346" s="227"/>
      <c r="U346" s="227"/>
      <c r="V346" s="227"/>
      <c r="W346" s="227"/>
      <c r="X346" s="227"/>
      <c r="Y346" s="227"/>
      <c r="AA346" s="227"/>
      <c r="AB346" s="285"/>
      <c r="AC346" s="285"/>
      <c r="AD346" s="285"/>
      <c r="AE346" s="285"/>
      <c r="AF346" s="285"/>
      <c r="AG346" s="285"/>
      <c r="AH346" s="285"/>
      <c r="AI346" s="285"/>
      <c r="AJ346" s="285"/>
      <c r="AK346" s="285"/>
      <c r="AL346" s="285"/>
      <c r="AM346" s="285"/>
      <c r="AN346" s="227"/>
      <c r="AO346" s="227"/>
      <c r="AP346" s="285"/>
      <c r="AQ346" s="285"/>
      <c r="AR346" s="285"/>
      <c r="AS346" s="285"/>
      <c r="AT346" s="285"/>
      <c r="AU346" s="285"/>
      <c r="AV346" s="227"/>
      <c r="AW346" s="227"/>
      <c r="AX346" s="227"/>
      <c r="AY346" s="227"/>
      <c r="AZ346" s="227"/>
      <c r="BA346" s="227"/>
      <c r="BB346" s="227"/>
      <c r="BC346" s="237" t="s">
        <v>2985</v>
      </c>
      <c r="BD346" s="237" t="s">
        <v>2985</v>
      </c>
    </row>
    <row r="347" spans="2:56">
      <c r="B347" s="238" t="s">
        <v>47</v>
      </c>
      <c r="C347" s="221" t="s">
        <v>47</v>
      </c>
      <c r="D347" s="215" t="s">
        <v>48</v>
      </c>
      <c r="E347" s="243" t="s">
        <v>1686</v>
      </c>
      <c r="F347" s="221" t="s">
        <v>49</v>
      </c>
      <c r="G347" s="221" t="s">
        <v>50</v>
      </c>
      <c r="H347" s="291" t="s">
        <v>2058</v>
      </c>
      <c r="I347" s="288" t="s">
        <v>2122</v>
      </c>
      <c r="J347" s="316" t="s">
        <v>2385</v>
      </c>
      <c r="K347" s="160" t="s">
        <v>2084</v>
      </c>
      <c r="L347" s="160" t="s">
        <v>2164</v>
      </c>
      <c r="M347" s="287">
        <v>42029</v>
      </c>
      <c r="N347" s="287">
        <v>43433</v>
      </c>
      <c r="O347" s="287">
        <v>43433</v>
      </c>
      <c r="P347" s="227" t="s">
        <v>1562</v>
      </c>
      <c r="Q347" s="227"/>
      <c r="R347" s="227"/>
      <c r="S347" s="287"/>
      <c r="T347" s="227"/>
      <c r="U347" s="227"/>
      <c r="V347" s="227"/>
      <c r="W347" s="227"/>
      <c r="X347" s="227"/>
      <c r="Y347" s="227"/>
      <c r="AA347" s="227"/>
      <c r="AB347" s="285"/>
      <c r="AC347" s="285"/>
      <c r="AD347" s="285"/>
      <c r="AE347" s="285"/>
      <c r="AF347" s="285"/>
      <c r="AG347" s="285"/>
      <c r="AH347" s="285"/>
      <c r="AI347" s="285"/>
      <c r="AJ347" s="285"/>
      <c r="AK347" s="285"/>
      <c r="AL347" s="285"/>
      <c r="AM347" s="285"/>
      <c r="AN347" s="227"/>
      <c r="AO347" s="227"/>
      <c r="AP347" s="285"/>
      <c r="AQ347" s="285"/>
      <c r="AR347" s="285"/>
      <c r="AS347" s="285"/>
      <c r="AT347" s="285"/>
      <c r="AU347" s="285"/>
      <c r="AV347" s="227"/>
      <c r="AW347" s="227"/>
      <c r="AX347" s="227"/>
      <c r="AY347" s="227"/>
      <c r="AZ347" s="227"/>
      <c r="BA347" s="227"/>
      <c r="BB347" s="227"/>
      <c r="BC347" s="237" t="s">
        <v>2985</v>
      </c>
      <c r="BD347" s="237" t="s">
        <v>2985</v>
      </c>
    </row>
    <row r="348" spans="2:56">
      <c r="B348" s="238" t="s">
        <v>47</v>
      </c>
      <c r="C348" s="221" t="s">
        <v>47</v>
      </c>
      <c r="D348" s="215" t="s">
        <v>48</v>
      </c>
      <c r="E348" s="243" t="s">
        <v>1686</v>
      </c>
      <c r="F348" s="221" t="s">
        <v>49</v>
      </c>
      <c r="G348" s="221" t="s">
        <v>50</v>
      </c>
      <c r="H348" s="291" t="s">
        <v>2059</v>
      </c>
      <c r="I348" s="288" t="s">
        <v>2123</v>
      </c>
      <c r="J348" s="302" t="s">
        <v>2386</v>
      </c>
      <c r="K348" s="160" t="s">
        <v>2085</v>
      </c>
      <c r="L348" s="160" t="s">
        <v>2165</v>
      </c>
      <c r="M348" s="287">
        <v>42029</v>
      </c>
      <c r="N348" s="287">
        <v>43433</v>
      </c>
      <c r="O348" s="287">
        <v>43433</v>
      </c>
      <c r="P348" s="227" t="s">
        <v>1562</v>
      </c>
      <c r="Q348" s="227"/>
      <c r="R348" s="227"/>
      <c r="S348" s="287"/>
      <c r="T348" s="227"/>
      <c r="U348" s="227"/>
      <c r="V348" s="227"/>
      <c r="W348" s="227"/>
      <c r="X348" s="227"/>
      <c r="Y348" s="227"/>
      <c r="AA348" s="227"/>
      <c r="AB348" s="285"/>
      <c r="AC348" s="285"/>
      <c r="AD348" s="285"/>
      <c r="AE348" s="285"/>
      <c r="AF348" s="285"/>
      <c r="AG348" s="285"/>
      <c r="AH348" s="285"/>
      <c r="AI348" s="285"/>
      <c r="AJ348" s="285"/>
      <c r="AK348" s="285"/>
      <c r="AL348" s="285"/>
      <c r="AM348" s="285"/>
      <c r="AN348" s="227"/>
      <c r="AO348" s="227"/>
      <c r="AP348" s="285"/>
      <c r="AQ348" s="285"/>
      <c r="AR348" s="285"/>
      <c r="AS348" s="285"/>
      <c r="AT348" s="285"/>
      <c r="AU348" s="285"/>
      <c r="AV348" s="227"/>
      <c r="AW348" s="227"/>
      <c r="AX348" s="227"/>
      <c r="AY348" s="227"/>
      <c r="AZ348" s="227"/>
      <c r="BA348" s="227"/>
      <c r="BB348" s="227"/>
      <c r="BC348" s="237" t="s">
        <v>2985</v>
      </c>
      <c r="BD348" s="237" t="s">
        <v>2985</v>
      </c>
    </row>
    <row r="349" spans="2:56">
      <c r="B349" s="238" t="s">
        <v>47</v>
      </c>
      <c r="C349" s="221" t="s">
        <v>47</v>
      </c>
      <c r="D349" s="215" t="s">
        <v>48</v>
      </c>
      <c r="E349" s="243" t="s">
        <v>1686</v>
      </c>
      <c r="F349" s="221" t="s">
        <v>49</v>
      </c>
      <c r="G349" s="221" t="s">
        <v>50</v>
      </c>
      <c r="H349" s="291" t="s">
        <v>2060</v>
      </c>
      <c r="I349" s="288" t="s">
        <v>2124</v>
      </c>
      <c r="J349" s="302" t="s">
        <v>2387</v>
      </c>
      <c r="K349" s="160" t="s">
        <v>2086</v>
      </c>
      <c r="L349" s="160" t="s">
        <v>2166</v>
      </c>
      <c r="M349" s="287">
        <v>42029</v>
      </c>
      <c r="N349" s="287">
        <v>43433</v>
      </c>
      <c r="O349" s="287">
        <v>43433</v>
      </c>
      <c r="P349" s="227" t="s">
        <v>1562</v>
      </c>
      <c r="Q349" s="227"/>
      <c r="R349" s="227"/>
      <c r="S349" s="287"/>
      <c r="T349" s="227"/>
      <c r="U349" s="227"/>
      <c r="V349" s="227"/>
      <c r="W349" s="227"/>
      <c r="X349" s="227"/>
      <c r="Y349" s="227"/>
      <c r="AA349" s="227"/>
      <c r="AB349" s="285"/>
      <c r="AC349" s="285"/>
      <c r="AD349" s="285"/>
      <c r="AE349" s="285"/>
      <c r="AF349" s="285"/>
      <c r="AG349" s="285"/>
      <c r="AH349" s="285"/>
      <c r="AI349" s="285"/>
      <c r="AJ349" s="285"/>
      <c r="AK349" s="285"/>
      <c r="AL349" s="285"/>
      <c r="AM349" s="285"/>
      <c r="AN349" s="227"/>
      <c r="AO349" s="227"/>
      <c r="AP349" s="285"/>
      <c r="AQ349" s="285"/>
      <c r="AR349" s="285"/>
      <c r="AS349" s="285"/>
      <c r="AT349" s="285"/>
      <c r="AU349" s="285"/>
      <c r="AV349" s="227"/>
      <c r="AW349" s="227"/>
      <c r="AX349" s="227"/>
      <c r="AY349" s="227"/>
      <c r="AZ349" s="227"/>
      <c r="BA349" s="227"/>
      <c r="BB349" s="227"/>
      <c r="BC349" s="237" t="s">
        <v>2985</v>
      </c>
      <c r="BD349" s="237" t="s">
        <v>2985</v>
      </c>
    </row>
    <row r="350" spans="2:56">
      <c r="B350" s="238" t="s">
        <v>47</v>
      </c>
      <c r="C350" s="221" t="s">
        <v>47</v>
      </c>
      <c r="D350" s="215" t="s">
        <v>48</v>
      </c>
      <c r="E350" s="243" t="s">
        <v>1686</v>
      </c>
      <c r="F350" s="221" t="s">
        <v>49</v>
      </c>
      <c r="G350" s="221" t="s">
        <v>50</v>
      </c>
      <c r="H350" s="291" t="s">
        <v>2061</v>
      </c>
      <c r="I350" s="288" t="s">
        <v>2125</v>
      </c>
      <c r="J350" s="302" t="s">
        <v>2388</v>
      </c>
      <c r="K350" s="160" t="s">
        <v>2085</v>
      </c>
      <c r="L350" s="160" t="s">
        <v>2167</v>
      </c>
      <c r="M350" s="287">
        <v>42029</v>
      </c>
      <c r="N350" s="287">
        <v>43433</v>
      </c>
      <c r="O350" s="287">
        <v>43433</v>
      </c>
      <c r="P350" s="227" t="s">
        <v>1562</v>
      </c>
      <c r="Q350" s="227"/>
      <c r="R350" s="227"/>
      <c r="S350" s="287"/>
      <c r="T350" s="227"/>
      <c r="U350" s="227"/>
      <c r="V350" s="227"/>
      <c r="W350" s="227"/>
      <c r="X350" s="227"/>
      <c r="Y350" s="227"/>
      <c r="AA350" s="227"/>
      <c r="AB350" s="285"/>
      <c r="AC350" s="285"/>
      <c r="AD350" s="285"/>
      <c r="AE350" s="285"/>
      <c r="AF350" s="285"/>
      <c r="AG350" s="285"/>
      <c r="AH350" s="285"/>
      <c r="AI350" s="285"/>
      <c r="AJ350" s="285"/>
      <c r="AK350" s="285"/>
      <c r="AL350" s="285"/>
      <c r="AM350" s="285"/>
      <c r="AN350" s="227"/>
      <c r="AO350" s="227"/>
      <c r="AP350" s="285"/>
      <c r="AQ350" s="285"/>
      <c r="AR350" s="285"/>
      <c r="AS350" s="285"/>
      <c r="AT350" s="285"/>
      <c r="AU350" s="285"/>
      <c r="AV350" s="227"/>
      <c r="AW350" s="227"/>
      <c r="AX350" s="227"/>
      <c r="AY350" s="227"/>
      <c r="AZ350" s="227"/>
      <c r="BA350" s="227"/>
      <c r="BB350" s="227"/>
      <c r="BC350" s="237" t="s">
        <v>2985</v>
      </c>
      <c r="BD350" s="237" t="s">
        <v>2985</v>
      </c>
    </row>
    <row r="351" spans="2:56">
      <c r="B351" s="238" t="s">
        <v>47</v>
      </c>
      <c r="C351" s="221" t="s">
        <v>47</v>
      </c>
      <c r="D351" s="215" t="s">
        <v>48</v>
      </c>
      <c r="E351" s="243" t="s">
        <v>1686</v>
      </c>
      <c r="F351" s="221" t="s">
        <v>49</v>
      </c>
      <c r="G351" s="221" t="s">
        <v>50</v>
      </c>
      <c r="H351" s="291" t="s">
        <v>2062</v>
      </c>
      <c r="I351" s="288" t="s">
        <v>2126</v>
      </c>
      <c r="J351" s="302" t="s">
        <v>2389</v>
      </c>
      <c r="K351" s="160" t="s">
        <v>2086</v>
      </c>
      <c r="L351" s="160" t="s">
        <v>2168</v>
      </c>
      <c r="M351" s="287">
        <v>42029</v>
      </c>
      <c r="N351" s="287">
        <v>43433</v>
      </c>
      <c r="O351" s="287">
        <v>43433</v>
      </c>
      <c r="P351" s="227" t="s">
        <v>1562</v>
      </c>
      <c r="Q351" s="227"/>
      <c r="R351" s="227"/>
      <c r="S351" s="287"/>
      <c r="T351" s="227"/>
      <c r="U351" s="227"/>
      <c r="V351" s="227"/>
      <c r="W351" s="227"/>
      <c r="X351" s="227"/>
      <c r="Y351" s="227"/>
      <c r="AA351" s="227"/>
      <c r="AB351" s="285"/>
      <c r="AC351" s="285"/>
      <c r="AD351" s="285"/>
      <c r="AE351" s="285"/>
      <c r="AF351" s="285"/>
      <c r="AG351" s="285"/>
      <c r="AH351" s="285"/>
      <c r="AI351" s="285"/>
      <c r="AJ351" s="285"/>
      <c r="AK351" s="285"/>
      <c r="AL351" s="285"/>
      <c r="AM351" s="285"/>
      <c r="AN351" s="227"/>
      <c r="AO351" s="227"/>
      <c r="AP351" s="285"/>
      <c r="AQ351" s="285"/>
      <c r="AR351" s="285"/>
      <c r="AS351" s="285"/>
      <c r="AT351" s="285"/>
      <c r="AU351" s="285"/>
      <c r="AV351" s="227"/>
      <c r="AW351" s="227"/>
      <c r="AX351" s="227"/>
      <c r="AY351" s="227"/>
      <c r="AZ351" s="227"/>
      <c r="BA351" s="227"/>
      <c r="BB351" s="227"/>
      <c r="BC351" s="237" t="s">
        <v>2985</v>
      </c>
      <c r="BD351" s="237" t="s">
        <v>2985</v>
      </c>
    </row>
    <row r="352" spans="2:56">
      <c r="B352" s="238" t="s">
        <v>47</v>
      </c>
      <c r="C352" s="221" t="s">
        <v>47</v>
      </c>
      <c r="D352" s="215" t="s">
        <v>48</v>
      </c>
      <c r="E352" s="243" t="s">
        <v>1686</v>
      </c>
      <c r="F352" s="221" t="s">
        <v>49</v>
      </c>
      <c r="G352" s="221" t="s">
        <v>50</v>
      </c>
      <c r="H352" s="291" t="s">
        <v>2063</v>
      </c>
      <c r="I352" s="288" t="s">
        <v>2127</v>
      </c>
      <c r="J352" s="316" t="s">
        <v>2390</v>
      </c>
      <c r="K352" s="160" t="s">
        <v>2087</v>
      </c>
      <c r="L352" s="160" t="s">
        <v>2169</v>
      </c>
      <c r="M352" s="287">
        <v>42029</v>
      </c>
      <c r="N352" s="287">
        <v>43433</v>
      </c>
      <c r="O352" s="287">
        <v>43433</v>
      </c>
      <c r="P352" s="227" t="s">
        <v>1562</v>
      </c>
      <c r="Q352" s="227"/>
      <c r="R352" s="227"/>
      <c r="S352" s="287"/>
      <c r="T352" s="227"/>
      <c r="U352" s="227"/>
      <c r="V352" s="227"/>
      <c r="W352" s="227"/>
      <c r="X352" s="227"/>
      <c r="Y352" s="227"/>
      <c r="AA352" s="227"/>
      <c r="AB352" s="285"/>
      <c r="AC352" s="285"/>
      <c r="AD352" s="285"/>
      <c r="AE352" s="285"/>
      <c r="AF352" s="285"/>
      <c r="AG352" s="285"/>
      <c r="AH352" s="285"/>
      <c r="AI352" s="285"/>
      <c r="AJ352" s="285"/>
      <c r="AK352" s="285"/>
      <c r="AL352" s="285"/>
      <c r="AM352" s="285"/>
      <c r="AN352" s="227"/>
      <c r="AO352" s="227"/>
      <c r="AP352" s="285"/>
      <c r="AQ352" s="285"/>
      <c r="AR352" s="285"/>
      <c r="AS352" s="285"/>
      <c r="AT352" s="285"/>
      <c r="AU352" s="285"/>
      <c r="AV352" s="227"/>
      <c r="AW352" s="227"/>
      <c r="AX352" s="227"/>
      <c r="AY352" s="227"/>
      <c r="AZ352" s="227"/>
      <c r="BA352" s="227"/>
      <c r="BB352" s="227"/>
      <c r="BC352" s="317" t="s">
        <v>2985</v>
      </c>
      <c r="BD352" s="237" t="s">
        <v>2985</v>
      </c>
    </row>
    <row r="353" spans="2:56">
      <c r="B353" s="238" t="s">
        <v>47</v>
      </c>
      <c r="C353" s="221" t="s">
        <v>47</v>
      </c>
      <c r="D353" s="215" t="s">
        <v>48</v>
      </c>
      <c r="E353" s="243" t="s">
        <v>1686</v>
      </c>
      <c r="F353" s="221" t="s">
        <v>49</v>
      </c>
      <c r="G353" s="221" t="s">
        <v>50</v>
      </c>
      <c r="H353" s="291" t="s">
        <v>2064</v>
      </c>
      <c r="I353" s="288" t="s">
        <v>2128</v>
      </c>
      <c r="J353" s="316" t="s">
        <v>2391</v>
      </c>
      <c r="K353" s="160" t="s">
        <v>2088</v>
      </c>
      <c r="L353" s="160" t="s">
        <v>2170</v>
      </c>
      <c r="M353" s="287">
        <v>42029</v>
      </c>
      <c r="N353" s="287">
        <v>43433</v>
      </c>
      <c r="O353" s="287">
        <v>43433</v>
      </c>
      <c r="P353" s="227" t="s">
        <v>1562</v>
      </c>
      <c r="Q353" s="227"/>
      <c r="R353" s="227"/>
      <c r="S353" s="287"/>
      <c r="T353" s="227"/>
      <c r="U353" s="227"/>
      <c r="V353" s="227"/>
      <c r="W353" s="227"/>
      <c r="X353" s="227"/>
      <c r="Y353" s="227"/>
      <c r="AA353" s="227"/>
      <c r="AB353" s="285"/>
      <c r="AC353" s="285"/>
      <c r="AD353" s="285"/>
      <c r="AE353" s="285"/>
      <c r="AF353" s="285"/>
      <c r="AG353" s="285"/>
      <c r="AH353" s="285"/>
      <c r="AI353" s="285"/>
      <c r="AJ353" s="285"/>
      <c r="AK353" s="285"/>
      <c r="AL353" s="285"/>
      <c r="AM353" s="285"/>
      <c r="AN353" s="227"/>
      <c r="AO353" s="227"/>
      <c r="AP353" s="285"/>
      <c r="AQ353" s="285"/>
      <c r="AR353" s="285"/>
      <c r="AS353" s="285"/>
      <c r="AT353" s="285"/>
      <c r="AU353" s="285"/>
      <c r="AV353" s="227"/>
      <c r="AW353" s="227"/>
      <c r="AX353" s="227"/>
      <c r="AY353" s="227"/>
      <c r="AZ353" s="227"/>
      <c r="BA353" s="227"/>
      <c r="BB353" s="227"/>
      <c r="BC353" s="317" t="s">
        <v>2985</v>
      </c>
      <c r="BD353" s="237" t="s">
        <v>2985</v>
      </c>
    </row>
    <row r="354" spans="2:56">
      <c r="B354" s="238" t="s">
        <v>47</v>
      </c>
      <c r="C354" s="221" t="s">
        <v>47</v>
      </c>
      <c r="D354" s="215" t="s">
        <v>48</v>
      </c>
      <c r="E354" s="243" t="s">
        <v>1686</v>
      </c>
      <c r="F354" s="221" t="s">
        <v>49</v>
      </c>
      <c r="G354" s="221" t="s">
        <v>50</v>
      </c>
      <c r="H354" s="291" t="s">
        <v>2065</v>
      </c>
      <c r="I354" s="288" t="s">
        <v>2129</v>
      </c>
      <c r="J354" s="316" t="s">
        <v>2392</v>
      </c>
      <c r="K354" s="160" t="s">
        <v>2087</v>
      </c>
      <c r="L354" s="160" t="s">
        <v>2171</v>
      </c>
      <c r="M354" s="287">
        <v>42029</v>
      </c>
      <c r="N354" s="287">
        <v>43433</v>
      </c>
      <c r="O354" s="287">
        <v>43433</v>
      </c>
      <c r="P354" s="227" t="s">
        <v>1562</v>
      </c>
      <c r="Q354" s="227"/>
      <c r="R354" s="227"/>
      <c r="S354" s="287"/>
      <c r="T354" s="227"/>
      <c r="U354" s="227"/>
      <c r="V354" s="227"/>
      <c r="W354" s="227"/>
      <c r="X354" s="227"/>
      <c r="Y354" s="227"/>
      <c r="AA354" s="227"/>
      <c r="AB354" s="285"/>
      <c r="AC354" s="285"/>
      <c r="AD354" s="285"/>
      <c r="AE354" s="285"/>
      <c r="AF354" s="285"/>
      <c r="AG354" s="285"/>
      <c r="AH354" s="285"/>
      <c r="AI354" s="285"/>
      <c r="AJ354" s="285"/>
      <c r="AK354" s="285"/>
      <c r="AL354" s="285"/>
      <c r="AM354" s="285"/>
      <c r="AN354" s="227"/>
      <c r="AO354" s="227"/>
      <c r="AP354" s="285"/>
      <c r="AQ354" s="285"/>
      <c r="AR354" s="285"/>
      <c r="AS354" s="285"/>
      <c r="AT354" s="285"/>
      <c r="AU354" s="285"/>
      <c r="AV354" s="227"/>
      <c r="AW354" s="227"/>
      <c r="AX354" s="227"/>
      <c r="AY354" s="227"/>
      <c r="AZ354" s="227"/>
      <c r="BA354" s="227"/>
      <c r="BB354" s="227"/>
      <c r="BC354" s="317" t="s">
        <v>2985</v>
      </c>
      <c r="BD354" s="237" t="s">
        <v>2985</v>
      </c>
    </row>
    <row r="355" spans="2:56">
      <c r="B355" s="238" t="s">
        <v>47</v>
      </c>
      <c r="C355" s="221" t="s">
        <v>47</v>
      </c>
      <c r="D355" s="215" t="s">
        <v>48</v>
      </c>
      <c r="E355" s="243" t="s">
        <v>1686</v>
      </c>
      <c r="F355" s="221" t="s">
        <v>49</v>
      </c>
      <c r="G355" s="221" t="s">
        <v>50</v>
      </c>
      <c r="H355" s="291" t="s">
        <v>2066</v>
      </c>
      <c r="I355" s="288" t="s">
        <v>2130</v>
      </c>
      <c r="J355" s="316" t="s">
        <v>2393</v>
      </c>
      <c r="K355" s="160" t="s">
        <v>2088</v>
      </c>
      <c r="L355" s="160" t="s">
        <v>2172</v>
      </c>
      <c r="M355" s="287">
        <v>42029</v>
      </c>
      <c r="N355" s="287">
        <v>43433</v>
      </c>
      <c r="O355" s="287">
        <v>43433</v>
      </c>
      <c r="P355" s="227" t="s">
        <v>1562</v>
      </c>
      <c r="Q355" s="227"/>
      <c r="R355" s="227"/>
      <c r="S355" s="287"/>
      <c r="T355" s="227"/>
      <c r="U355" s="227"/>
      <c r="V355" s="227"/>
      <c r="W355" s="227"/>
      <c r="X355" s="227"/>
      <c r="Y355" s="227"/>
      <c r="AA355" s="227"/>
      <c r="AB355" s="285"/>
      <c r="AC355" s="285"/>
      <c r="AD355" s="285"/>
      <c r="AE355" s="285"/>
      <c r="AF355" s="285"/>
      <c r="AG355" s="285"/>
      <c r="AH355" s="285"/>
      <c r="AI355" s="285"/>
      <c r="AJ355" s="285"/>
      <c r="AK355" s="285"/>
      <c r="AL355" s="285"/>
      <c r="AM355" s="285"/>
      <c r="AN355" s="227"/>
      <c r="AO355" s="227"/>
      <c r="AP355" s="285"/>
      <c r="AQ355" s="285"/>
      <c r="AR355" s="285"/>
      <c r="AS355" s="285"/>
      <c r="AT355" s="285"/>
      <c r="AU355" s="285"/>
      <c r="AV355" s="227"/>
      <c r="AW355" s="227"/>
      <c r="AX355" s="227"/>
      <c r="AY355" s="227"/>
      <c r="AZ355" s="227"/>
      <c r="BA355" s="227"/>
      <c r="BB355" s="227"/>
      <c r="BC355" s="317" t="s">
        <v>2985</v>
      </c>
      <c r="BD355" s="237" t="s">
        <v>2985</v>
      </c>
    </row>
    <row r="356" spans="2:56">
      <c r="B356" s="238" t="s">
        <v>47</v>
      </c>
      <c r="C356" s="221" t="s">
        <v>47</v>
      </c>
      <c r="D356" s="215" t="s">
        <v>48</v>
      </c>
      <c r="E356" s="243" t="s">
        <v>1686</v>
      </c>
      <c r="F356" s="221" t="s">
        <v>49</v>
      </c>
      <c r="G356" s="221" t="s">
        <v>50</v>
      </c>
      <c r="H356" s="291" t="s">
        <v>2067</v>
      </c>
      <c r="I356" s="288" t="s">
        <v>2131</v>
      </c>
      <c r="J356" s="316" t="s">
        <v>2394</v>
      </c>
      <c r="K356" s="160" t="s">
        <v>2087</v>
      </c>
      <c r="L356" s="160" t="s">
        <v>2173</v>
      </c>
      <c r="M356" s="287">
        <v>42029</v>
      </c>
      <c r="N356" s="287">
        <v>43433</v>
      </c>
      <c r="O356" s="287">
        <v>43433</v>
      </c>
      <c r="P356" s="227" t="s">
        <v>1562</v>
      </c>
      <c r="Q356" s="227"/>
      <c r="R356" s="227"/>
      <c r="S356" s="287"/>
      <c r="T356" s="227"/>
      <c r="U356" s="227"/>
      <c r="V356" s="227"/>
      <c r="W356" s="227"/>
      <c r="X356" s="227"/>
      <c r="Y356" s="227"/>
      <c r="AA356" s="227"/>
      <c r="AB356" s="285"/>
      <c r="AC356" s="285"/>
      <c r="AD356" s="285"/>
      <c r="AE356" s="285"/>
      <c r="AF356" s="285"/>
      <c r="AG356" s="285"/>
      <c r="AH356" s="285"/>
      <c r="AI356" s="285"/>
      <c r="AJ356" s="285"/>
      <c r="AK356" s="285"/>
      <c r="AL356" s="285"/>
      <c r="AM356" s="285"/>
      <c r="AN356" s="227"/>
      <c r="AO356" s="227"/>
      <c r="AP356" s="285"/>
      <c r="AQ356" s="285"/>
      <c r="AR356" s="285"/>
      <c r="AS356" s="285"/>
      <c r="AT356" s="285"/>
      <c r="AU356" s="285"/>
      <c r="AV356" s="227"/>
      <c r="AW356" s="227"/>
      <c r="AX356" s="227"/>
      <c r="AY356" s="227"/>
      <c r="AZ356" s="227"/>
      <c r="BA356" s="227"/>
      <c r="BB356" s="227"/>
      <c r="BC356" s="317" t="s">
        <v>2985</v>
      </c>
      <c r="BD356" s="237" t="s">
        <v>2985</v>
      </c>
    </row>
    <row r="357" spans="2:56">
      <c r="B357" s="238" t="s">
        <v>47</v>
      </c>
      <c r="C357" s="221" t="s">
        <v>47</v>
      </c>
      <c r="D357" s="215" t="s">
        <v>48</v>
      </c>
      <c r="E357" s="243" t="s">
        <v>1686</v>
      </c>
      <c r="F357" s="221" t="s">
        <v>49</v>
      </c>
      <c r="G357" s="221" t="s">
        <v>50</v>
      </c>
      <c r="H357" s="291" t="s">
        <v>2068</v>
      </c>
      <c r="I357" s="288" t="s">
        <v>2132</v>
      </c>
      <c r="J357" s="316" t="s">
        <v>2395</v>
      </c>
      <c r="K357" s="160" t="s">
        <v>2088</v>
      </c>
      <c r="L357" s="160" t="s">
        <v>2174</v>
      </c>
      <c r="M357" s="287">
        <v>42029</v>
      </c>
      <c r="N357" s="287">
        <v>43433</v>
      </c>
      <c r="O357" s="287">
        <v>43433</v>
      </c>
      <c r="P357" s="227" t="s">
        <v>1562</v>
      </c>
      <c r="Q357" s="227"/>
      <c r="R357" s="227"/>
      <c r="S357" s="287"/>
      <c r="T357" s="227"/>
      <c r="U357" s="227"/>
      <c r="V357" s="227"/>
      <c r="W357" s="227"/>
      <c r="X357" s="227"/>
      <c r="Y357" s="227"/>
      <c r="AA357" s="227"/>
      <c r="AB357" s="285"/>
      <c r="AC357" s="285"/>
      <c r="AD357" s="285"/>
      <c r="AE357" s="285"/>
      <c r="AF357" s="285"/>
      <c r="AG357" s="285"/>
      <c r="AH357" s="285"/>
      <c r="AI357" s="285"/>
      <c r="AJ357" s="285"/>
      <c r="AK357" s="285"/>
      <c r="AL357" s="285"/>
      <c r="AM357" s="285"/>
      <c r="AN357" s="227"/>
      <c r="AO357" s="227"/>
      <c r="AP357" s="285"/>
      <c r="AQ357" s="285"/>
      <c r="AR357" s="285"/>
      <c r="AS357" s="285"/>
      <c r="AT357" s="285"/>
      <c r="AU357" s="285"/>
      <c r="AV357" s="227"/>
      <c r="AW357" s="227"/>
      <c r="AX357" s="227"/>
      <c r="AY357" s="227"/>
      <c r="AZ357" s="227"/>
      <c r="BA357" s="227"/>
      <c r="BB357" s="227"/>
      <c r="BC357" s="317" t="s">
        <v>2985</v>
      </c>
      <c r="BD357" s="237" t="s">
        <v>2985</v>
      </c>
    </row>
    <row r="358" spans="2:56">
      <c r="B358" s="238" t="s">
        <v>47</v>
      </c>
      <c r="C358" s="221" t="s">
        <v>47</v>
      </c>
      <c r="D358" s="215" t="s">
        <v>48</v>
      </c>
      <c r="E358" s="216" t="s">
        <v>1685</v>
      </c>
      <c r="F358" s="221" t="s">
        <v>49</v>
      </c>
      <c r="G358" s="221" t="s">
        <v>50</v>
      </c>
      <c r="H358" s="291" t="s">
        <v>1701</v>
      </c>
      <c r="I358" s="288" t="s">
        <v>2015</v>
      </c>
      <c r="J358" s="289">
        <v>295700832</v>
      </c>
      <c r="K358" s="160" t="s">
        <v>2089</v>
      </c>
      <c r="L358" s="160" t="s">
        <v>2175</v>
      </c>
      <c r="M358" s="287">
        <v>42029</v>
      </c>
      <c r="N358" s="287">
        <v>43433</v>
      </c>
      <c r="O358" s="287">
        <v>43433</v>
      </c>
      <c r="P358" s="227" t="s">
        <v>1562</v>
      </c>
      <c r="Q358" s="227"/>
      <c r="R358" s="227"/>
      <c r="S358" s="287"/>
      <c r="T358" s="227"/>
      <c r="U358" s="227"/>
      <c r="V358" s="227"/>
      <c r="W358" s="227"/>
      <c r="X358" s="227"/>
      <c r="Y358" s="227"/>
      <c r="AA358" s="227"/>
      <c r="AB358" s="285"/>
      <c r="AC358" s="285"/>
      <c r="AD358" s="285"/>
      <c r="AE358" s="285"/>
      <c r="AF358" s="285"/>
      <c r="AG358" s="285"/>
      <c r="AH358" s="285"/>
      <c r="AI358" s="285"/>
      <c r="AJ358" s="285"/>
      <c r="AK358" s="285"/>
      <c r="AL358" s="285"/>
      <c r="AM358" s="285"/>
      <c r="AN358" s="227"/>
      <c r="AO358" s="227"/>
      <c r="AP358" s="285"/>
      <c r="AQ358" s="285"/>
      <c r="AR358" s="285"/>
      <c r="AS358" s="285"/>
      <c r="AT358" s="285"/>
      <c r="AU358" s="285"/>
      <c r="AV358" s="227"/>
      <c r="AW358" s="227"/>
      <c r="AX358" s="227"/>
      <c r="AY358" s="227"/>
      <c r="AZ358" s="227"/>
      <c r="BA358" s="227"/>
      <c r="BB358" s="227"/>
      <c r="BC358" s="218">
        <f>VLOOKUP(J358,ESRS!A:E,1,0)</f>
        <v>295700832</v>
      </c>
      <c r="BD358" s="218" t="s">
        <v>45</v>
      </c>
    </row>
    <row r="359" spans="2:56">
      <c r="B359" s="238" t="s">
        <v>47</v>
      </c>
      <c r="C359" s="221" t="s">
        <v>47</v>
      </c>
      <c r="D359" s="215" t="s">
        <v>48</v>
      </c>
      <c r="E359" s="216" t="s">
        <v>1685</v>
      </c>
      <c r="F359" s="221" t="s">
        <v>49</v>
      </c>
      <c r="G359" s="221" t="s">
        <v>50</v>
      </c>
      <c r="H359" s="291" t="s">
        <v>1701</v>
      </c>
      <c r="I359" s="288" t="s">
        <v>2016</v>
      </c>
      <c r="J359" s="289">
        <v>295700873</v>
      </c>
      <c r="K359" s="160" t="s">
        <v>2090</v>
      </c>
      <c r="L359" s="160" t="s">
        <v>2176</v>
      </c>
      <c r="M359" s="287">
        <v>42029</v>
      </c>
      <c r="N359" s="287">
        <v>43433</v>
      </c>
      <c r="O359" s="287">
        <v>43433</v>
      </c>
      <c r="P359" s="227" t="s">
        <v>1562</v>
      </c>
      <c r="Q359" s="227"/>
      <c r="R359" s="227"/>
      <c r="S359" s="287"/>
      <c r="T359" s="227"/>
      <c r="U359" s="227"/>
      <c r="V359" s="227"/>
      <c r="W359" s="227"/>
      <c r="X359" s="227"/>
      <c r="Y359" s="227"/>
      <c r="AA359" s="227"/>
      <c r="AB359" s="285"/>
      <c r="AC359" s="285"/>
      <c r="AD359" s="285"/>
      <c r="AE359" s="285"/>
      <c r="AF359" s="285"/>
      <c r="AG359" s="285"/>
      <c r="AH359" s="285"/>
      <c r="AI359" s="285"/>
      <c r="AJ359" s="285"/>
      <c r="AK359" s="285"/>
      <c r="AL359" s="285"/>
      <c r="AM359" s="285"/>
      <c r="AN359" s="227"/>
      <c r="AO359" s="227"/>
      <c r="AP359" s="285"/>
      <c r="AQ359" s="285"/>
      <c r="AR359" s="285"/>
      <c r="AS359" s="285"/>
      <c r="AT359" s="285"/>
      <c r="AU359" s="285"/>
      <c r="AV359" s="227"/>
      <c r="AW359" s="227"/>
      <c r="AX359" s="227"/>
      <c r="AY359" s="227"/>
      <c r="AZ359" s="227"/>
      <c r="BA359" s="227"/>
      <c r="BB359" s="227"/>
      <c r="BC359" s="218">
        <f>VLOOKUP(J359,ESRS!A:E,1,0)</f>
        <v>295700873</v>
      </c>
      <c r="BD359" s="218" t="s">
        <v>45</v>
      </c>
    </row>
    <row r="360" spans="2:56">
      <c r="B360" s="238" t="s">
        <v>299</v>
      </c>
      <c r="C360" s="221" t="s">
        <v>300</v>
      </c>
      <c r="D360" s="160" t="s">
        <v>2208</v>
      </c>
      <c r="E360" s="216" t="s">
        <v>1685</v>
      </c>
      <c r="F360" s="243" t="s">
        <v>49</v>
      </c>
      <c r="G360" s="243" t="s">
        <v>50</v>
      </c>
      <c r="H360" s="291" t="s">
        <v>1700</v>
      </c>
      <c r="I360" s="288" t="s">
        <v>2198</v>
      </c>
      <c r="J360" s="289">
        <v>298700097</v>
      </c>
      <c r="K360" s="160" t="s">
        <v>2183</v>
      </c>
      <c r="L360" s="160" t="s">
        <v>2191</v>
      </c>
      <c r="M360" s="287"/>
      <c r="N360" s="287"/>
      <c r="O360" s="287"/>
      <c r="P360" s="227" t="s">
        <v>2204</v>
      </c>
      <c r="Q360" s="227"/>
      <c r="R360" s="227"/>
      <c r="S360" s="287"/>
      <c r="T360" s="227"/>
      <c r="U360" s="227"/>
      <c r="V360" s="227"/>
      <c r="W360" s="227"/>
      <c r="X360" s="227"/>
      <c r="Y360" s="227"/>
      <c r="AA360" s="227"/>
      <c r="AB360" s="285"/>
      <c r="AC360" s="285"/>
      <c r="AD360" s="285"/>
      <c r="AE360" s="285"/>
      <c r="AF360" s="285"/>
      <c r="AG360" s="285"/>
      <c r="AH360" s="285"/>
      <c r="AI360" s="285"/>
      <c r="AJ360" s="285"/>
      <c r="AK360" s="285"/>
      <c r="AL360" s="285"/>
      <c r="AM360" s="285"/>
      <c r="AN360" s="227"/>
      <c r="AO360" s="227"/>
      <c r="AP360" s="285"/>
      <c r="AQ360" s="285"/>
      <c r="AR360" s="285"/>
      <c r="AS360" s="285"/>
      <c r="AT360" s="285"/>
      <c r="AU360" s="285"/>
      <c r="AV360" s="227"/>
      <c r="AW360" s="227"/>
      <c r="AX360" s="227"/>
      <c r="AY360" s="227"/>
      <c r="AZ360" s="227"/>
      <c r="BA360" s="227"/>
      <c r="BB360" s="227"/>
      <c r="BC360" s="218">
        <f>VLOOKUP(J360,ESRS!A:E,1,0)</f>
        <v>298700097</v>
      </c>
      <c r="BD360" s="253" t="s">
        <v>45</v>
      </c>
    </row>
    <row r="361" spans="2:56">
      <c r="B361" s="238" t="s">
        <v>299</v>
      </c>
      <c r="C361" s="221" t="s">
        <v>300</v>
      </c>
      <c r="D361" s="160" t="s">
        <v>2208</v>
      </c>
      <c r="E361" s="216" t="s">
        <v>1685</v>
      </c>
      <c r="F361" s="243" t="s">
        <v>49</v>
      </c>
      <c r="G361" s="243" t="s">
        <v>50</v>
      </c>
      <c r="H361" s="291" t="s">
        <v>1700</v>
      </c>
      <c r="I361" s="288" t="s">
        <v>2198</v>
      </c>
      <c r="J361" s="289">
        <v>298700097</v>
      </c>
      <c r="K361" s="160" t="s">
        <v>2184</v>
      </c>
      <c r="L361" s="160" t="s">
        <v>2191</v>
      </c>
      <c r="M361" s="287"/>
      <c r="N361" s="287"/>
      <c r="O361" s="287"/>
      <c r="P361" s="227" t="s">
        <v>2204</v>
      </c>
      <c r="Q361" s="227"/>
      <c r="R361" s="227"/>
      <c r="S361" s="287"/>
      <c r="T361" s="227"/>
      <c r="U361" s="227"/>
      <c r="V361" s="227"/>
      <c r="W361" s="227"/>
      <c r="X361" s="227"/>
      <c r="Y361" s="227"/>
      <c r="AA361" s="227"/>
      <c r="AB361" s="285"/>
      <c r="AC361" s="285"/>
      <c r="AD361" s="285"/>
      <c r="AE361" s="285"/>
      <c r="AF361" s="285"/>
      <c r="AG361" s="285"/>
      <c r="AH361" s="285"/>
      <c r="AI361" s="285"/>
      <c r="AJ361" s="285"/>
      <c r="AK361" s="285"/>
      <c r="AL361" s="285"/>
      <c r="AM361" s="285"/>
      <c r="AN361" s="227"/>
      <c r="AO361" s="227"/>
      <c r="AP361" s="285"/>
      <c r="AQ361" s="285"/>
      <c r="AR361" s="285"/>
      <c r="AS361" s="285"/>
      <c r="AT361" s="285"/>
      <c r="AU361" s="285"/>
      <c r="AV361" s="227"/>
      <c r="AW361" s="227"/>
      <c r="AX361" s="227"/>
      <c r="AY361" s="227"/>
      <c r="AZ361" s="227"/>
      <c r="BA361" s="227"/>
      <c r="BB361" s="227"/>
      <c r="BC361" s="218">
        <f>VLOOKUP(J361,ESRS!A:E,1,0)</f>
        <v>298700097</v>
      </c>
      <c r="BD361" s="253" t="s">
        <v>45</v>
      </c>
    </row>
    <row r="362" spans="2:56">
      <c r="B362" s="238" t="s">
        <v>299</v>
      </c>
      <c r="C362" s="221" t="s">
        <v>300</v>
      </c>
      <c r="D362" s="160" t="s">
        <v>2208</v>
      </c>
      <c r="E362" s="243" t="s">
        <v>1686</v>
      </c>
      <c r="F362" s="243" t="s">
        <v>49</v>
      </c>
      <c r="G362" s="243" t="s">
        <v>50</v>
      </c>
      <c r="H362" s="291" t="s">
        <v>1832</v>
      </c>
      <c r="I362" s="288" t="s">
        <v>2979</v>
      </c>
      <c r="J362" s="289" t="s">
        <v>2334</v>
      </c>
      <c r="K362" s="160" t="s">
        <v>2185</v>
      </c>
      <c r="L362" s="160" t="s">
        <v>2192</v>
      </c>
      <c r="M362" s="287"/>
      <c r="N362" s="287"/>
      <c r="O362" s="287"/>
      <c r="P362" s="227" t="s">
        <v>2205</v>
      </c>
      <c r="Q362" s="227"/>
      <c r="R362" s="227"/>
      <c r="S362" s="287"/>
      <c r="T362" s="227"/>
      <c r="U362" s="227"/>
      <c r="V362" s="227"/>
      <c r="W362" s="227"/>
      <c r="X362" s="227"/>
      <c r="Y362" s="227"/>
      <c r="AA362" s="227"/>
      <c r="AB362" s="285"/>
      <c r="AC362" s="285"/>
      <c r="AD362" s="285"/>
      <c r="AE362" s="285"/>
      <c r="AF362" s="285"/>
      <c r="AG362" s="285"/>
      <c r="AH362" s="285"/>
      <c r="AI362" s="285"/>
      <c r="AJ362" s="285"/>
      <c r="AK362" s="285"/>
      <c r="AL362" s="285"/>
      <c r="AM362" s="285"/>
      <c r="AN362" s="227"/>
      <c r="AO362" s="227"/>
      <c r="AP362" s="285"/>
      <c r="AQ362" s="285"/>
      <c r="AR362" s="285"/>
      <c r="AS362" s="285"/>
      <c r="AT362" s="285"/>
      <c r="AU362" s="285"/>
      <c r="AV362" s="227"/>
      <c r="AW362" s="227"/>
      <c r="AX362" s="227"/>
      <c r="AY362" s="227"/>
      <c r="AZ362" s="227"/>
      <c r="BA362" s="227"/>
      <c r="BB362" s="227"/>
      <c r="BC362" s="218" t="str">
        <f>VLOOKUP(J362,ESRS!A:E,1,0)</f>
        <v>FOX1639S32E</v>
      </c>
      <c r="BD362" s="253" t="s">
        <v>45</v>
      </c>
    </row>
    <row r="363" spans="2:56">
      <c r="B363" s="238" t="s">
        <v>299</v>
      </c>
      <c r="C363" s="221" t="s">
        <v>300</v>
      </c>
      <c r="D363" s="160" t="s">
        <v>2208</v>
      </c>
      <c r="E363" s="243" t="s">
        <v>1686</v>
      </c>
      <c r="F363" s="243" t="s">
        <v>49</v>
      </c>
      <c r="G363" s="243" t="s">
        <v>50</v>
      </c>
      <c r="H363" s="291" t="s">
        <v>1832</v>
      </c>
      <c r="I363" s="288" t="s">
        <v>2980</v>
      </c>
      <c r="J363" s="289" t="s">
        <v>2333</v>
      </c>
      <c r="K363" s="160" t="s">
        <v>2185</v>
      </c>
      <c r="L363" s="160" t="s">
        <v>2193</v>
      </c>
      <c r="M363" s="287"/>
      <c r="N363" s="287"/>
      <c r="O363" s="287"/>
      <c r="P363" s="227" t="s">
        <v>2205</v>
      </c>
      <c r="Q363" s="227"/>
      <c r="R363" s="227"/>
      <c r="S363" s="287"/>
      <c r="T363" s="227"/>
      <c r="U363" s="227"/>
      <c r="V363" s="227"/>
      <c r="W363" s="227"/>
      <c r="X363" s="227"/>
      <c r="Y363" s="227"/>
      <c r="AA363" s="227"/>
      <c r="AB363" s="285"/>
      <c r="AC363" s="285"/>
      <c r="AD363" s="285"/>
      <c r="AE363" s="285"/>
      <c r="AF363" s="285"/>
      <c r="AG363" s="285"/>
      <c r="AH363" s="285"/>
      <c r="AI363" s="285"/>
      <c r="AJ363" s="285"/>
      <c r="AK363" s="285"/>
      <c r="AL363" s="285"/>
      <c r="AM363" s="285"/>
      <c r="AN363" s="227"/>
      <c r="AO363" s="227"/>
      <c r="AP363" s="285"/>
      <c r="AQ363" s="285"/>
      <c r="AR363" s="285"/>
      <c r="AS363" s="285"/>
      <c r="AT363" s="285"/>
      <c r="AU363" s="285"/>
      <c r="AV363" s="227"/>
      <c r="AW363" s="227"/>
      <c r="AX363" s="227"/>
      <c r="AY363" s="227"/>
      <c r="AZ363" s="227"/>
      <c r="BA363" s="227"/>
      <c r="BB363" s="227"/>
      <c r="BC363" s="218" t="str">
        <f>VLOOKUP(J363,ESRS!A:E,1,0)</f>
        <v>FOX1606GZ0B</v>
      </c>
      <c r="BD363" s="253" t="s">
        <v>45</v>
      </c>
    </row>
    <row r="364" spans="2:56">
      <c r="B364" s="238" t="s">
        <v>299</v>
      </c>
      <c r="C364" s="221" t="s">
        <v>787</v>
      </c>
      <c r="D364" s="160" t="s">
        <v>2208</v>
      </c>
      <c r="E364" s="216" t="s">
        <v>1685</v>
      </c>
      <c r="F364" s="243" t="s">
        <v>49</v>
      </c>
      <c r="G364" s="243" t="s">
        <v>50</v>
      </c>
      <c r="H364" s="291" t="s">
        <v>1700</v>
      </c>
      <c r="I364" s="288" t="s">
        <v>2199</v>
      </c>
      <c r="J364" s="289">
        <v>298700061</v>
      </c>
      <c r="K364" s="160" t="s">
        <v>2186</v>
      </c>
      <c r="L364" s="160" t="s">
        <v>2194</v>
      </c>
      <c r="M364" s="287"/>
      <c r="N364" s="287"/>
      <c r="O364" s="287"/>
      <c r="P364" s="227" t="s">
        <v>2204</v>
      </c>
      <c r="Q364" s="227"/>
      <c r="R364" s="227"/>
      <c r="S364" s="287"/>
      <c r="T364" s="227"/>
      <c r="U364" s="227"/>
      <c r="V364" s="227"/>
      <c r="W364" s="227"/>
      <c r="X364" s="227"/>
      <c r="Y364" s="227"/>
      <c r="AA364" s="227"/>
      <c r="AB364" s="285"/>
      <c r="AC364" s="285"/>
      <c r="AD364" s="285"/>
      <c r="AE364" s="285"/>
      <c r="AF364" s="285"/>
      <c r="AG364" s="285"/>
      <c r="AH364" s="285"/>
      <c r="AI364" s="285"/>
      <c r="AJ364" s="285"/>
      <c r="AK364" s="285"/>
      <c r="AL364" s="285"/>
      <c r="AM364" s="285"/>
      <c r="AN364" s="227"/>
      <c r="AO364" s="227"/>
      <c r="AP364" s="285"/>
      <c r="AQ364" s="285"/>
      <c r="AR364" s="285"/>
      <c r="AS364" s="285"/>
      <c r="AT364" s="285"/>
      <c r="AU364" s="285"/>
      <c r="AV364" s="227"/>
      <c r="AW364" s="227"/>
      <c r="AX364" s="227"/>
      <c r="AY364" s="227"/>
      <c r="AZ364" s="227"/>
      <c r="BA364" s="227"/>
      <c r="BB364" s="227"/>
      <c r="BC364" s="218">
        <f>VLOOKUP(J364,ESRS!A:E,1,0)</f>
        <v>298700061</v>
      </c>
      <c r="BD364" s="253" t="s">
        <v>45</v>
      </c>
    </row>
    <row r="365" spans="2:56">
      <c r="B365" s="238" t="s">
        <v>299</v>
      </c>
      <c r="C365" s="221" t="s">
        <v>787</v>
      </c>
      <c r="D365" s="160" t="s">
        <v>2208</v>
      </c>
      <c r="E365" s="216" t="s">
        <v>1685</v>
      </c>
      <c r="F365" s="243" t="s">
        <v>49</v>
      </c>
      <c r="G365" s="243" t="s">
        <v>50</v>
      </c>
      <c r="H365" s="291" t="s">
        <v>1700</v>
      </c>
      <c r="I365" s="288" t="s">
        <v>2199</v>
      </c>
      <c r="J365" s="289">
        <v>298700061</v>
      </c>
      <c r="K365" s="160" t="s">
        <v>2187</v>
      </c>
      <c r="L365" s="160" t="s">
        <v>2194</v>
      </c>
      <c r="M365" s="287"/>
      <c r="N365" s="287"/>
      <c r="O365" s="287"/>
      <c r="P365" s="227" t="s">
        <v>2204</v>
      </c>
      <c r="Q365" s="227"/>
      <c r="R365" s="227"/>
      <c r="S365" s="287"/>
      <c r="T365" s="227"/>
      <c r="U365" s="227"/>
      <c r="V365" s="227"/>
      <c r="W365" s="227"/>
      <c r="X365" s="227"/>
      <c r="Y365" s="227"/>
      <c r="AA365" s="227"/>
      <c r="AB365" s="285"/>
      <c r="AC365" s="285"/>
      <c r="AD365" s="285"/>
      <c r="AE365" s="285"/>
      <c r="AF365" s="285"/>
      <c r="AG365" s="285"/>
      <c r="AH365" s="285"/>
      <c r="AI365" s="285"/>
      <c r="AJ365" s="285"/>
      <c r="AK365" s="285"/>
      <c r="AL365" s="285"/>
      <c r="AM365" s="285"/>
      <c r="AN365" s="227"/>
      <c r="AO365" s="227"/>
      <c r="AP365" s="285"/>
      <c r="AQ365" s="285"/>
      <c r="AR365" s="285"/>
      <c r="AS365" s="285"/>
      <c r="AT365" s="285"/>
      <c r="AU365" s="285"/>
      <c r="AV365" s="227"/>
      <c r="AW365" s="227"/>
      <c r="AX365" s="227"/>
      <c r="AY365" s="227"/>
      <c r="AZ365" s="227"/>
      <c r="BA365" s="227"/>
      <c r="BB365" s="227"/>
      <c r="BC365" s="218">
        <f>VLOOKUP(J365,ESRS!A:E,1,0)</f>
        <v>298700061</v>
      </c>
      <c r="BD365" s="253" t="s">
        <v>45</v>
      </c>
    </row>
    <row r="366" spans="2:56">
      <c r="B366" s="238" t="s">
        <v>299</v>
      </c>
      <c r="C366" s="221" t="s">
        <v>787</v>
      </c>
      <c r="D366" s="160" t="s">
        <v>2208</v>
      </c>
      <c r="E366" s="243" t="s">
        <v>1686</v>
      </c>
      <c r="F366" s="243" t="s">
        <v>49</v>
      </c>
      <c r="G366" s="243" t="s">
        <v>50</v>
      </c>
      <c r="H366" s="291" t="s">
        <v>1832</v>
      </c>
      <c r="I366" s="288" t="s">
        <v>2200</v>
      </c>
      <c r="J366" s="289" t="s">
        <v>2179</v>
      </c>
      <c r="K366" s="160" t="s">
        <v>2188</v>
      </c>
      <c r="L366" s="160" t="s">
        <v>2195</v>
      </c>
      <c r="M366" s="287"/>
      <c r="N366" s="287"/>
      <c r="O366" s="287"/>
      <c r="P366" s="227" t="s">
        <v>2206</v>
      </c>
      <c r="Q366" s="227"/>
      <c r="R366" s="227"/>
      <c r="S366" s="287"/>
      <c r="T366" s="227"/>
      <c r="U366" s="227"/>
      <c r="V366" s="227"/>
      <c r="W366" s="227"/>
      <c r="X366" s="227"/>
      <c r="Y366" s="227"/>
      <c r="AA366" s="227"/>
      <c r="AB366" s="285"/>
      <c r="AC366" s="285"/>
      <c r="AD366" s="285"/>
      <c r="AE366" s="285"/>
      <c r="AF366" s="285"/>
      <c r="AG366" s="285"/>
      <c r="AH366" s="285"/>
      <c r="AI366" s="285"/>
      <c r="AJ366" s="285"/>
      <c r="AK366" s="285"/>
      <c r="AL366" s="285"/>
      <c r="AM366" s="285"/>
      <c r="AN366" s="227"/>
      <c r="AO366" s="227"/>
      <c r="AP366" s="285"/>
      <c r="AQ366" s="285"/>
      <c r="AR366" s="285"/>
      <c r="AS366" s="285"/>
      <c r="AT366" s="285"/>
      <c r="AU366" s="285"/>
      <c r="AV366" s="227"/>
      <c r="AW366" s="227"/>
      <c r="AX366" s="227"/>
      <c r="AY366" s="227"/>
      <c r="AZ366" s="227"/>
      <c r="BA366" s="227"/>
      <c r="BB366" s="227"/>
      <c r="BC366" s="218" t="str">
        <f>VLOOKUP(J366,ESRS!A:E,1,0)</f>
        <v>FOX1639S321</v>
      </c>
      <c r="BD366" s="245" t="s">
        <v>45</v>
      </c>
    </row>
    <row r="367" spans="2:56">
      <c r="B367" s="238" t="s">
        <v>299</v>
      </c>
      <c r="C367" s="221" t="s">
        <v>787</v>
      </c>
      <c r="D367" s="160" t="s">
        <v>2208</v>
      </c>
      <c r="E367" s="243" t="s">
        <v>1686</v>
      </c>
      <c r="F367" s="243" t="s">
        <v>49</v>
      </c>
      <c r="G367" s="243" t="s">
        <v>50</v>
      </c>
      <c r="H367" s="291" t="s">
        <v>1832</v>
      </c>
      <c r="I367" s="288" t="s">
        <v>2201</v>
      </c>
      <c r="J367" s="289" t="s">
        <v>2180</v>
      </c>
      <c r="K367" s="160" t="s">
        <v>2188</v>
      </c>
      <c r="L367" s="160" t="s">
        <v>2196</v>
      </c>
      <c r="M367" s="287"/>
      <c r="N367" s="287"/>
      <c r="O367" s="287"/>
      <c r="P367" s="227" t="s">
        <v>2205</v>
      </c>
      <c r="Q367" s="227"/>
      <c r="R367" s="227"/>
      <c r="S367" s="287"/>
      <c r="T367" s="227"/>
      <c r="U367" s="227"/>
      <c r="V367" s="227"/>
      <c r="W367" s="227"/>
      <c r="X367" s="227"/>
      <c r="Y367" s="227"/>
      <c r="AA367" s="227"/>
      <c r="AB367" s="285"/>
      <c r="AC367" s="285"/>
      <c r="AD367" s="285"/>
      <c r="AE367" s="285"/>
      <c r="AF367" s="285"/>
      <c r="AG367" s="285"/>
      <c r="AH367" s="285"/>
      <c r="AI367" s="285"/>
      <c r="AJ367" s="285"/>
      <c r="AK367" s="285"/>
      <c r="AL367" s="285"/>
      <c r="AM367" s="285"/>
      <c r="AN367" s="227"/>
      <c r="AO367" s="227"/>
      <c r="AP367" s="285"/>
      <c r="AQ367" s="285"/>
      <c r="AR367" s="285"/>
      <c r="AS367" s="285"/>
      <c r="AT367" s="285"/>
      <c r="AU367" s="285"/>
      <c r="AV367" s="227"/>
      <c r="AW367" s="227"/>
      <c r="AX367" s="227"/>
      <c r="AY367" s="227"/>
      <c r="AZ367" s="227"/>
      <c r="BA367" s="227"/>
      <c r="BB367" s="227"/>
      <c r="BC367" s="218" t="str">
        <f>VLOOKUP(J367,ESRS!A:E,1,0)</f>
        <v>FOX1635Q0GH</v>
      </c>
      <c r="BD367" s="245" t="s">
        <v>45</v>
      </c>
    </row>
    <row r="368" spans="2:56">
      <c r="B368" s="238" t="s">
        <v>299</v>
      </c>
      <c r="C368" s="221" t="s">
        <v>300</v>
      </c>
      <c r="D368" s="160" t="s">
        <v>2208</v>
      </c>
      <c r="E368" s="243" t="s">
        <v>1686</v>
      </c>
      <c r="F368" s="243" t="s">
        <v>49</v>
      </c>
      <c r="G368" s="243" t="s">
        <v>50</v>
      </c>
      <c r="H368" s="291" t="s">
        <v>1891</v>
      </c>
      <c r="I368" s="288" t="s">
        <v>2202</v>
      </c>
      <c r="J368" s="289" t="s">
        <v>2181</v>
      </c>
      <c r="K368" s="160" t="s">
        <v>2189</v>
      </c>
      <c r="L368" s="160" t="s">
        <v>2197</v>
      </c>
      <c r="M368" s="287"/>
      <c r="N368" s="287"/>
      <c r="O368" s="287"/>
      <c r="P368" s="227" t="s">
        <v>2207</v>
      </c>
      <c r="Q368" s="227"/>
      <c r="R368" s="227"/>
      <c r="S368" s="287"/>
      <c r="T368" s="227"/>
      <c r="U368" s="227"/>
      <c r="V368" s="227"/>
      <c r="W368" s="227"/>
      <c r="X368" s="227"/>
      <c r="Y368" s="227"/>
      <c r="AA368" s="227"/>
      <c r="AB368" s="285"/>
      <c r="AC368" s="285"/>
      <c r="AD368" s="285"/>
      <c r="AE368" s="285"/>
      <c r="AF368" s="285"/>
      <c r="AG368" s="285"/>
      <c r="AH368" s="285"/>
      <c r="AI368" s="285"/>
      <c r="AJ368" s="285"/>
      <c r="AK368" s="285"/>
      <c r="AL368" s="285"/>
      <c r="AM368" s="285"/>
      <c r="AN368" s="227"/>
      <c r="AO368" s="227"/>
      <c r="AP368" s="285"/>
      <c r="AQ368" s="285"/>
      <c r="AR368" s="285"/>
      <c r="AS368" s="285"/>
      <c r="AT368" s="285"/>
      <c r="AU368" s="285"/>
      <c r="AV368" s="227"/>
      <c r="AW368" s="227"/>
      <c r="AX368" s="227"/>
      <c r="AY368" s="227"/>
      <c r="AZ368" s="227"/>
      <c r="BA368" s="227"/>
      <c r="BB368" s="227"/>
      <c r="BC368" s="218" t="str">
        <f>VLOOKUP(J368,ESRS!A:E,1,0)</f>
        <v>JAF153378X3</v>
      </c>
      <c r="BD368" s="245" t="s">
        <v>45</v>
      </c>
    </row>
    <row r="369" spans="2:56">
      <c r="B369" s="238" t="s">
        <v>299</v>
      </c>
      <c r="C369" s="221" t="s">
        <v>787</v>
      </c>
      <c r="D369" s="160" t="s">
        <v>2208</v>
      </c>
      <c r="E369" s="243" t="s">
        <v>1686</v>
      </c>
      <c r="F369" s="243" t="s">
        <v>49</v>
      </c>
      <c r="G369" s="243" t="s">
        <v>50</v>
      </c>
      <c r="H369" s="291" t="s">
        <v>1891</v>
      </c>
      <c r="I369" s="288" t="s">
        <v>2203</v>
      </c>
      <c r="J369" s="289" t="s">
        <v>2182</v>
      </c>
      <c r="K369" s="160" t="s">
        <v>2190</v>
      </c>
      <c r="L369" s="160" t="s">
        <v>2238</v>
      </c>
      <c r="M369" s="287"/>
      <c r="N369" s="287"/>
      <c r="O369" s="287"/>
      <c r="P369" s="227" t="s">
        <v>2207</v>
      </c>
      <c r="Q369" s="227"/>
      <c r="R369" s="227"/>
      <c r="S369" s="287"/>
      <c r="T369" s="227"/>
      <c r="U369" s="227"/>
      <c r="V369" s="227"/>
      <c r="W369" s="227"/>
      <c r="X369" s="227"/>
      <c r="Y369" s="227"/>
      <c r="AA369" s="227"/>
      <c r="AB369" s="285"/>
      <c r="AC369" s="285"/>
      <c r="AD369" s="285"/>
      <c r="AE369" s="285"/>
      <c r="AF369" s="285"/>
      <c r="AG369" s="285"/>
      <c r="AH369" s="285"/>
      <c r="AI369" s="285"/>
      <c r="AJ369" s="285"/>
      <c r="AK369" s="285"/>
      <c r="AL369" s="285"/>
      <c r="AM369" s="285"/>
      <c r="AN369" s="227"/>
      <c r="AO369" s="227"/>
      <c r="AP369" s="285"/>
      <c r="AQ369" s="285"/>
      <c r="AR369" s="285"/>
      <c r="AS369" s="285"/>
      <c r="AT369" s="285"/>
      <c r="AU369" s="285"/>
      <c r="AV369" s="227"/>
      <c r="AW369" s="227"/>
      <c r="AX369" s="227"/>
      <c r="AY369" s="227"/>
      <c r="AZ369" s="227"/>
      <c r="BA369" s="227"/>
      <c r="BB369" s="227"/>
      <c r="BC369" s="218" t="str">
        <f>VLOOKUP(J369,ESRS!A:E,1,0)</f>
        <v>JAF153378X2</v>
      </c>
      <c r="BD369" s="245" t="s">
        <v>45</v>
      </c>
    </row>
    <row r="370" spans="2:56">
      <c r="B370" s="238" t="s">
        <v>299</v>
      </c>
      <c r="C370" s="221" t="s">
        <v>300</v>
      </c>
      <c r="D370" s="160" t="s">
        <v>2208</v>
      </c>
      <c r="E370" s="243" t="s">
        <v>1686</v>
      </c>
      <c r="F370" s="243" t="s">
        <v>49</v>
      </c>
      <c r="G370" s="243" t="s">
        <v>50</v>
      </c>
      <c r="H370" s="291" t="s">
        <v>1891</v>
      </c>
      <c r="I370" s="288" t="s">
        <v>2981</v>
      </c>
      <c r="J370" s="289" t="s">
        <v>1336</v>
      </c>
      <c r="K370" s="160" t="s">
        <v>2209</v>
      </c>
      <c r="L370" s="160" t="s">
        <v>801</v>
      </c>
      <c r="M370" s="287"/>
      <c r="N370" s="287"/>
      <c r="O370" s="287"/>
      <c r="P370" s="227" t="s">
        <v>2211</v>
      </c>
      <c r="Q370" s="227"/>
      <c r="R370" s="227"/>
      <c r="S370" s="287"/>
      <c r="T370" s="227"/>
      <c r="U370" s="227"/>
      <c r="V370" s="227"/>
      <c r="W370" s="227"/>
      <c r="X370" s="227"/>
      <c r="Y370" s="227"/>
      <c r="AA370" s="227"/>
      <c r="AB370" s="285"/>
      <c r="AC370" s="285"/>
      <c r="AD370" s="285"/>
      <c r="AE370" s="285"/>
      <c r="AF370" s="285"/>
      <c r="AG370" s="285"/>
      <c r="AH370" s="285"/>
      <c r="AI370" s="285"/>
      <c r="AJ370" s="285"/>
      <c r="AK370" s="285"/>
      <c r="AL370" s="285"/>
      <c r="AM370" s="285"/>
      <c r="AN370" s="227"/>
      <c r="AO370" s="227"/>
      <c r="AP370" s="285"/>
      <c r="AQ370" s="285"/>
      <c r="AR370" s="285"/>
      <c r="AS370" s="285"/>
      <c r="AT370" s="285"/>
      <c r="AU370" s="285"/>
      <c r="AV370" s="227"/>
      <c r="AW370" s="227"/>
      <c r="AX370" s="227"/>
      <c r="AY370" s="227"/>
      <c r="AZ370" s="227"/>
      <c r="BA370" s="227"/>
      <c r="BB370" s="227"/>
      <c r="BC370" s="218" t="str">
        <f>VLOOKUP(J370,ESRS!A:E,1,0)</f>
        <v>JAF1449V462</v>
      </c>
      <c r="BD370" s="253" t="s">
        <v>45</v>
      </c>
    </row>
    <row r="371" spans="2:56">
      <c r="B371" s="238" t="s">
        <v>299</v>
      </c>
      <c r="C371" s="221" t="s">
        <v>300</v>
      </c>
      <c r="D371" s="160" t="s">
        <v>2208</v>
      </c>
      <c r="E371" s="243" t="s">
        <v>1686</v>
      </c>
      <c r="F371" s="243" t="s">
        <v>49</v>
      </c>
      <c r="G371" s="243" t="s">
        <v>50</v>
      </c>
      <c r="H371" s="291" t="s">
        <v>1891</v>
      </c>
      <c r="I371" s="288" t="s">
        <v>2982</v>
      </c>
      <c r="J371" s="289" t="s">
        <v>1339</v>
      </c>
      <c r="K371" s="160" t="s">
        <v>2209</v>
      </c>
      <c r="L371" s="160" t="s">
        <v>798</v>
      </c>
      <c r="M371" s="287"/>
      <c r="N371" s="287"/>
      <c r="O371" s="287"/>
      <c r="P371" s="227" t="s">
        <v>2211</v>
      </c>
      <c r="Q371" s="227"/>
      <c r="R371" s="227"/>
      <c r="S371" s="287"/>
      <c r="T371" s="227"/>
      <c r="U371" s="227"/>
      <c r="V371" s="227"/>
      <c r="W371" s="227"/>
      <c r="X371" s="227"/>
      <c r="Y371" s="227"/>
      <c r="AA371" s="227"/>
      <c r="AB371" s="285"/>
      <c r="AC371" s="285"/>
      <c r="AD371" s="285"/>
      <c r="AE371" s="285"/>
      <c r="AF371" s="285"/>
      <c r="AG371" s="285"/>
      <c r="AH371" s="285"/>
      <c r="AI371" s="285"/>
      <c r="AJ371" s="285"/>
      <c r="AK371" s="285"/>
      <c r="AL371" s="285"/>
      <c r="AM371" s="285"/>
      <c r="AN371" s="227"/>
      <c r="AO371" s="227"/>
      <c r="AP371" s="285"/>
      <c r="AQ371" s="285"/>
      <c r="AR371" s="285"/>
      <c r="AS371" s="285"/>
      <c r="AT371" s="285"/>
      <c r="AU371" s="285"/>
      <c r="AV371" s="227"/>
      <c r="AW371" s="227"/>
      <c r="AX371" s="227"/>
      <c r="AY371" s="227"/>
      <c r="AZ371" s="227"/>
      <c r="BA371" s="227"/>
      <c r="BB371" s="227"/>
      <c r="BC371" s="218" t="str">
        <f>VLOOKUP(J371,ESRS!A:E,1,0)</f>
        <v>JAF1449V989</v>
      </c>
      <c r="BD371" s="253" t="s">
        <v>45</v>
      </c>
    </row>
    <row r="372" spans="2:56">
      <c r="B372" s="238" t="s">
        <v>299</v>
      </c>
      <c r="C372" s="221" t="s">
        <v>787</v>
      </c>
      <c r="D372" s="160" t="s">
        <v>2208</v>
      </c>
      <c r="E372" s="243" t="s">
        <v>1686</v>
      </c>
      <c r="F372" s="243" t="s">
        <v>49</v>
      </c>
      <c r="G372" s="243" t="s">
        <v>50</v>
      </c>
      <c r="H372" s="291" t="s">
        <v>1891</v>
      </c>
      <c r="I372" s="288" t="s">
        <v>2983</v>
      </c>
      <c r="J372" s="289" t="s">
        <v>1340</v>
      </c>
      <c r="K372" s="160" t="s">
        <v>2210</v>
      </c>
      <c r="L372" s="160" t="s">
        <v>791</v>
      </c>
      <c r="M372" s="287"/>
      <c r="N372" s="287"/>
      <c r="O372" s="287"/>
      <c r="P372" s="227" t="s">
        <v>2211</v>
      </c>
      <c r="Q372" s="227"/>
      <c r="R372" s="227"/>
      <c r="S372" s="287"/>
      <c r="T372" s="227"/>
      <c r="U372" s="227"/>
      <c r="V372" s="227"/>
      <c r="W372" s="227"/>
      <c r="X372" s="227"/>
      <c r="Y372" s="227"/>
      <c r="AA372" s="227"/>
      <c r="AB372" s="285"/>
      <c r="AC372" s="285"/>
      <c r="AD372" s="285"/>
      <c r="AE372" s="285"/>
      <c r="AF372" s="285"/>
      <c r="AG372" s="285"/>
      <c r="AH372" s="285"/>
      <c r="AI372" s="285"/>
      <c r="AJ372" s="285"/>
      <c r="AK372" s="285"/>
      <c r="AL372" s="285"/>
      <c r="AM372" s="285"/>
      <c r="AN372" s="227"/>
      <c r="AO372" s="227"/>
      <c r="AP372" s="285"/>
      <c r="AQ372" s="285"/>
      <c r="AR372" s="285"/>
      <c r="AS372" s="285"/>
      <c r="AT372" s="285"/>
      <c r="AU372" s="285"/>
      <c r="AV372" s="227"/>
      <c r="AW372" s="227"/>
      <c r="AX372" s="227"/>
      <c r="AY372" s="227"/>
      <c r="AZ372" s="227"/>
      <c r="BA372" s="227"/>
      <c r="BB372" s="227"/>
      <c r="BC372" s="218" t="str">
        <f>VLOOKUP(J372,ESRS!A:E,1,0)</f>
        <v>JAF1449V42Z</v>
      </c>
      <c r="BD372" s="253" t="s">
        <v>45</v>
      </c>
    </row>
    <row r="373" spans="2:56">
      <c r="B373" s="238" t="s">
        <v>299</v>
      </c>
      <c r="C373" s="221" t="s">
        <v>787</v>
      </c>
      <c r="D373" s="160" t="s">
        <v>2208</v>
      </c>
      <c r="E373" s="243" t="s">
        <v>1686</v>
      </c>
      <c r="F373" s="243" t="s">
        <v>49</v>
      </c>
      <c r="G373" s="243" t="s">
        <v>50</v>
      </c>
      <c r="H373" s="291" t="s">
        <v>1891</v>
      </c>
      <c r="I373" s="288" t="s">
        <v>2984</v>
      </c>
      <c r="J373" s="289" t="s">
        <v>1341</v>
      </c>
      <c r="K373" s="160" t="s">
        <v>2210</v>
      </c>
      <c r="L373" s="160" t="s">
        <v>794</v>
      </c>
      <c r="M373" s="287"/>
      <c r="N373" s="287"/>
      <c r="O373" s="287"/>
      <c r="P373" s="227" t="s">
        <v>2211</v>
      </c>
      <c r="Q373" s="227"/>
      <c r="R373" s="227"/>
      <c r="S373" s="287"/>
      <c r="T373" s="227"/>
      <c r="U373" s="227"/>
      <c r="V373" s="227"/>
      <c r="W373" s="227"/>
      <c r="X373" s="227"/>
      <c r="Y373" s="227"/>
      <c r="AA373" s="227"/>
      <c r="AB373" s="285"/>
      <c r="AC373" s="285"/>
      <c r="AD373" s="285"/>
      <c r="AE373" s="285"/>
      <c r="AF373" s="285"/>
      <c r="AG373" s="285"/>
      <c r="AH373" s="285"/>
      <c r="AI373" s="285"/>
      <c r="AJ373" s="285"/>
      <c r="AK373" s="285"/>
      <c r="AL373" s="285"/>
      <c r="AM373" s="285"/>
      <c r="AN373" s="227"/>
      <c r="AO373" s="227"/>
      <c r="AP373" s="285"/>
      <c r="AQ373" s="285"/>
      <c r="AR373" s="285"/>
      <c r="AS373" s="285"/>
      <c r="AT373" s="285"/>
      <c r="AU373" s="285"/>
      <c r="AV373" s="227"/>
      <c r="AW373" s="227"/>
      <c r="AX373" s="227"/>
      <c r="AY373" s="227"/>
      <c r="AZ373" s="227"/>
      <c r="BA373" s="227"/>
      <c r="BB373" s="227"/>
      <c r="BC373" s="218" t="str">
        <f>VLOOKUP(J373,ESRS!A:E,1,0)</f>
        <v>JAF1449V895</v>
      </c>
      <c r="BD373" s="253" t="s">
        <v>45</v>
      </c>
    </row>
    <row r="374" spans="2:56">
      <c r="B374" s="238" t="s">
        <v>299</v>
      </c>
      <c r="C374" s="221" t="s">
        <v>300</v>
      </c>
      <c r="D374" s="160" t="s">
        <v>2208</v>
      </c>
      <c r="E374" s="216" t="s">
        <v>1685</v>
      </c>
      <c r="F374" s="221" t="s">
        <v>49</v>
      </c>
      <c r="G374" s="221" t="s">
        <v>50</v>
      </c>
      <c r="H374" s="291" t="s">
        <v>1707</v>
      </c>
      <c r="I374" s="288" t="s">
        <v>2217</v>
      </c>
      <c r="J374" s="289" t="s">
        <v>2212</v>
      </c>
      <c r="K374" s="160" t="s">
        <v>2225</v>
      </c>
      <c r="L374" s="160" t="s">
        <v>2221</v>
      </c>
      <c r="M374" s="287"/>
      <c r="N374" s="287"/>
      <c r="O374" s="287"/>
      <c r="P374" s="227" t="s">
        <v>2024</v>
      </c>
      <c r="Q374" s="227"/>
      <c r="R374" s="227"/>
      <c r="S374" s="287"/>
      <c r="T374" s="227"/>
      <c r="U374" s="227"/>
      <c r="V374" s="227"/>
      <c r="W374" s="227"/>
      <c r="X374" s="227"/>
      <c r="Y374" s="227"/>
      <c r="AA374" s="227"/>
      <c r="AB374" s="285"/>
      <c r="AC374" s="285"/>
      <c r="AD374" s="285"/>
      <c r="AE374" s="285"/>
      <c r="AF374" s="285"/>
      <c r="AG374" s="285"/>
      <c r="AH374" s="285"/>
      <c r="AI374" s="285"/>
      <c r="AJ374" s="285"/>
      <c r="AK374" s="285"/>
      <c r="AL374" s="285"/>
      <c r="AM374" s="285"/>
      <c r="AN374" s="227"/>
      <c r="AO374" s="227"/>
      <c r="AP374" s="285"/>
      <c r="AQ374" s="285"/>
      <c r="AR374" s="285"/>
      <c r="AS374" s="285"/>
      <c r="AT374" s="285"/>
      <c r="AU374" s="285"/>
      <c r="AV374" s="227"/>
      <c r="AW374" s="227"/>
      <c r="AX374" s="227"/>
      <c r="AY374" s="227"/>
      <c r="AZ374" s="227"/>
      <c r="BA374" s="227"/>
      <c r="BB374" s="227"/>
      <c r="BC374" s="218" t="str">
        <f>VLOOKUP(J374,ESRS!A:E,1,0)</f>
        <v>CKM00121400520</v>
      </c>
      <c r="BD374" s="218" t="s">
        <v>45</v>
      </c>
    </row>
    <row r="375" spans="2:56">
      <c r="B375" s="238" t="s">
        <v>299</v>
      </c>
      <c r="C375" s="221" t="s">
        <v>300</v>
      </c>
      <c r="D375" s="160" t="s">
        <v>2208</v>
      </c>
      <c r="E375" s="216" t="s">
        <v>1685</v>
      </c>
      <c r="F375" s="221" t="s">
        <v>49</v>
      </c>
      <c r="G375" s="221" t="s">
        <v>50</v>
      </c>
      <c r="H375" s="291" t="s">
        <v>1707</v>
      </c>
      <c r="I375" s="288" t="s">
        <v>2218</v>
      </c>
      <c r="J375" s="289" t="s">
        <v>2213</v>
      </c>
      <c r="K375" s="160" t="s">
        <v>2226</v>
      </c>
      <c r="L375" s="160" t="s">
        <v>2222</v>
      </c>
      <c r="M375" s="287"/>
      <c r="N375" s="287"/>
      <c r="O375" s="287"/>
      <c r="P375" s="227" t="s">
        <v>157</v>
      </c>
      <c r="Q375" s="227"/>
      <c r="R375" s="227"/>
      <c r="S375" s="287"/>
      <c r="T375" s="227"/>
      <c r="U375" s="227"/>
      <c r="V375" s="227"/>
      <c r="W375" s="227"/>
      <c r="X375" s="227"/>
      <c r="Y375" s="227"/>
      <c r="AA375" s="227"/>
      <c r="AB375" s="285"/>
      <c r="AC375" s="285"/>
      <c r="AD375" s="285"/>
      <c r="AE375" s="285"/>
      <c r="AF375" s="285"/>
      <c r="AG375" s="285"/>
      <c r="AH375" s="285"/>
      <c r="AI375" s="285"/>
      <c r="AJ375" s="285"/>
      <c r="AK375" s="285"/>
      <c r="AL375" s="285"/>
      <c r="AM375" s="285"/>
      <c r="AN375" s="227"/>
      <c r="AO375" s="227"/>
      <c r="AP375" s="285"/>
      <c r="AQ375" s="285"/>
      <c r="AR375" s="285"/>
      <c r="AS375" s="285"/>
      <c r="AT375" s="285"/>
      <c r="AU375" s="285"/>
      <c r="AV375" s="227"/>
      <c r="AW375" s="227"/>
      <c r="AX375" s="227"/>
      <c r="AY375" s="227"/>
      <c r="AZ375" s="227"/>
      <c r="BA375" s="227"/>
      <c r="BB375" s="227"/>
      <c r="BC375" s="218" t="str">
        <f>VLOOKUP(J375,ESRS!A:E,1,0)</f>
        <v>CKM00122000372</v>
      </c>
      <c r="BD375" s="218" t="s">
        <v>45</v>
      </c>
    </row>
    <row r="376" spans="2:56">
      <c r="B376" s="238" t="s">
        <v>299</v>
      </c>
      <c r="C376" s="221" t="s">
        <v>300</v>
      </c>
      <c r="D376" s="160" t="s">
        <v>2208</v>
      </c>
      <c r="E376" s="216" t="s">
        <v>1685</v>
      </c>
      <c r="F376" s="221" t="s">
        <v>49</v>
      </c>
      <c r="G376" s="221" t="s">
        <v>50</v>
      </c>
      <c r="H376" s="291" t="s">
        <v>2216</v>
      </c>
      <c r="I376" s="288" t="s">
        <v>2219</v>
      </c>
      <c r="J376" s="289" t="s">
        <v>2214</v>
      </c>
      <c r="K376" s="160" t="s">
        <v>2227</v>
      </c>
      <c r="L376" s="160" t="s">
        <v>2223</v>
      </c>
      <c r="M376" s="287"/>
      <c r="N376" s="287"/>
      <c r="O376" s="287"/>
      <c r="P376" s="227" t="s">
        <v>2229</v>
      </c>
      <c r="Q376" s="227"/>
      <c r="R376" s="227"/>
      <c r="S376" s="287"/>
      <c r="T376" s="227"/>
      <c r="U376" s="227"/>
      <c r="V376" s="227"/>
      <c r="W376" s="227"/>
      <c r="X376" s="227"/>
      <c r="Y376" s="227"/>
      <c r="AA376" s="227"/>
      <c r="AB376" s="285"/>
      <c r="AC376" s="285"/>
      <c r="AD376" s="285"/>
      <c r="AE376" s="285"/>
      <c r="AF376" s="285"/>
      <c r="AG376" s="285"/>
      <c r="AH376" s="285"/>
      <c r="AI376" s="285"/>
      <c r="AJ376" s="285"/>
      <c r="AK376" s="285"/>
      <c r="AL376" s="285"/>
      <c r="AM376" s="285"/>
      <c r="AN376" s="227"/>
      <c r="AO376" s="227"/>
      <c r="AP376" s="285"/>
      <c r="AQ376" s="285"/>
      <c r="AR376" s="285"/>
      <c r="AS376" s="285"/>
      <c r="AT376" s="285"/>
      <c r="AU376" s="285"/>
      <c r="AV376" s="227"/>
      <c r="AW376" s="227"/>
      <c r="AX376" s="227"/>
      <c r="AY376" s="227"/>
      <c r="AZ376" s="227"/>
      <c r="BA376" s="227"/>
      <c r="BB376" s="227"/>
      <c r="BC376" s="218" t="str">
        <f>VLOOKUP(J376,ESRS!A:E,1,0)</f>
        <v>CK200071600339</v>
      </c>
      <c r="BD376" s="218" t="s">
        <v>45</v>
      </c>
    </row>
    <row r="377" spans="2:56">
      <c r="B377" s="238" t="s">
        <v>299</v>
      </c>
      <c r="C377" s="221" t="s">
        <v>300</v>
      </c>
      <c r="D377" s="160" t="s">
        <v>2208</v>
      </c>
      <c r="E377" s="216" t="s">
        <v>1685</v>
      </c>
      <c r="F377" s="221" t="s">
        <v>49</v>
      </c>
      <c r="G377" s="221" t="s">
        <v>50</v>
      </c>
      <c r="H377" s="291" t="s">
        <v>231</v>
      </c>
      <c r="I377" s="288" t="s">
        <v>2220</v>
      </c>
      <c r="J377" s="289" t="s">
        <v>2215</v>
      </c>
      <c r="K377" s="160" t="s">
        <v>2228</v>
      </c>
      <c r="L377" s="160" t="s">
        <v>2224</v>
      </c>
      <c r="M377" s="287"/>
      <c r="N377" s="287"/>
      <c r="O377" s="287"/>
      <c r="P377" s="227" t="s">
        <v>2230</v>
      </c>
      <c r="Q377" s="227"/>
      <c r="R377" s="227"/>
      <c r="S377" s="287"/>
      <c r="T377" s="227"/>
      <c r="U377" s="227"/>
      <c r="V377" s="227"/>
      <c r="W377" s="227"/>
      <c r="X377" s="227"/>
      <c r="Y377" s="227"/>
      <c r="AA377" s="227"/>
      <c r="AB377" s="285"/>
      <c r="AC377" s="285"/>
      <c r="AD377" s="285"/>
      <c r="AE377" s="285"/>
      <c r="AF377" s="285"/>
      <c r="AG377" s="285"/>
      <c r="AH377" s="285"/>
      <c r="AI377" s="285"/>
      <c r="AJ377" s="285"/>
      <c r="AK377" s="285"/>
      <c r="AL377" s="285"/>
      <c r="AM377" s="285"/>
      <c r="AN377" s="227"/>
      <c r="AO377" s="227"/>
      <c r="AP377" s="285"/>
      <c r="AQ377" s="285"/>
      <c r="AR377" s="285"/>
      <c r="AS377" s="285"/>
      <c r="AT377" s="285"/>
      <c r="AU377" s="285"/>
      <c r="AV377" s="227"/>
      <c r="AW377" s="227"/>
      <c r="AX377" s="227"/>
      <c r="AY377" s="227"/>
      <c r="AZ377" s="227"/>
      <c r="BA377" s="227"/>
      <c r="BB377" s="227"/>
      <c r="BC377" s="218" t="str">
        <f>VLOOKUP(J377,ESRS!A:E,1,0)</f>
        <v>FCNCX094800174</v>
      </c>
      <c r="BD377" s="218" t="s">
        <v>45</v>
      </c>
    </row>
    <row r="378" spans="2:56">
      <c r="B378" s="238" t="s">
        <v>867</v>
      </c>
      <c r="C378" s="221" t="s">
        <v>868</v>
      </c>
      <c r="D378" s="160" t="s">
        <v>868</v>
      </c>
      <c r="E378" s="216" t="s">
        <v>1685</v>
      </c>
      <c r="F378" s="221" t="s">
        <v>49</v>
      </c>
      <c r="G378" s="221" t="s">
        <v>50</v>
      </c>
      <c r="H378" s="291" t="s">
        <v>2243</v>
      </c>
      <c r="I378" s="302" t="s">
        <v>2248</v>
      </c>
      <c r="J378" s="302" t="s">
        <v>2248</v>
      </c>
      <c r="K378" s="160"/>
      <c r="L378" s="160" t="s">
        <v>2245</v>
      </c>
      <c r="M378" s="287"/>
      <c r="N378" s="287"/>
      <c r="O378" s="287"/>
      <c r="P378" s="221" t="s">
        <v>1562</v>
      </c>
      <c r="Q378" s="227"/>
      <c r="R378" s="227"/>
      <c r="S378" s="287"/>
      <c r="T378" s="227"/>
      <c r="U378" s="227"/>
      <c r="V378" s="227"/>
      <c r="W378" s="227"/>
      <c r="X378" s="227"/>
      <c r="Y378" s="227"/>
      <c r="AA378" s="227"/>
      <c r="AB378" s="285"/>
      <c r="AC378" s="285"/>
      <c r="AD378" s="285"/>
      <c r="AE378" s="285"/>
      <c r="AF378" s="285"/>
      <c r="AG378" s="285"/>
      <c r="AH378" s="285"/>
      <c r="AI378" s="285"/>
      <c r="AJ378" s="285"/>
      <c r="AK378" s="285"/>
      <c r="AL378" s="285"/>
      <c r="AM378" s="285"/>
      <c r="AN378" s="227"/>
      <c r="AO378" s="227"/>
      <c r="AP378" s="285"/>
      <c r="AQ378" s="285"/>
      <c r="AR378" s="285"/>
      <c r="AS378" s="285"/>
      <c r="AT378" s="285"/>
      <c r="AU378" s="285"/>
      <c r="AV378" s="227"/>
      <c r="AW378" s="227"/>
      <c r="AX378" s="227"/>
      <c r="AY378" s="227"/>
      <c r="AZ378" s="227"/>
      <c r="BA378" s="227"/>
      <c r="BB378" s="227"/>
      <c r="BC378" s="218" t="str">
        <f>VLOOKUP(J378,ESRS!A:E,1,0)</f>
        <v>AMS17510186</v>
      </c>
      <c r="BD378" s="218" t="s">
        <v>45</v>
      </c>
    </row>
    <row r="379" spans="2:56">
      <c r="B379" s="238" t="s">
        <v>867</v>
      </c>
      <c r="C379" s="221" t="s">
        <v>868</v>
      </c>
      <c r="D379" s="160" t="s">
        <v>868</v>
      </c>
      <c r="E379" s="216" t="s">
        <v>1685</v>
      </c>
      <c r="F379" s="221" t="s">
        <v>49</v>
      </c>
      <c r="G379" s="221" t="s">
        <v>50</v>
      </c>
      <c r="H379" s="291" t="s">
        <v>2243</v>
      </c>
      <c r="I379" s="302" t="s">
        <v>2240</v>
      </c>
      <c r="J379" s="302" t="s">
        <v>2240</v>
      </c>
      <c r="K379" s="160"/>
      <c r="L379" s="160" t="s">
        <v>2244</v>
      </c>
      <c r="M379" s="287"/>
      <c r="N379" s="287"/>
      <c r="O379" s="287"/>
      <c r="P379" s="221" t="s">
        <v>1562</v>
      </c>
      <c r="Q379" s="227"/>
      <c r="R379" s="227"/>
      <c r="S379" s="287"/>
      <c r="T379" s="227"/>
      <c r="U379" s="227"/>
      <c r="V379" s="227"/>
      <c r="W379" s="227"/>
      <c r="X379" s="227"/>
      <c r="Y379" s="227"/>
      <c r="AA379" s="227"/>
      <c r="AB379" s="285"/>
      <c r="AC379" s="285"/>
      <c r="AD379" s="285"/>
      <c r="AE379" s="285"/>
      <c r="AF379" s="285"/>
      <c r="AG379" s="285"/>
      <c r="AH379" s="285"/>
      <c r="AI379" s="285"/>
      <c r="AJ379" s="285"/>
      <c r="AK379" s="285"/>
      <c r="AL379" s="285"/>
      <c r="AM379" s="285"/>
      <c r="AN379" s="227"/>
      <c r="AO379" s="227"/>
      <c r="AP379" s="285"/>
      <c r="AQ379" s="285"/>
      <c r="AR379" s="285"/>
      <c r="AS379" s="285"/>
      <c r="AT379" s="285"/>
      <c r="AU379" s="285"/>
      <c r="AV379" s="227"/>
      <c r="AW379" s="227"/>
      <c r="AX379" s="227"/>
      <c r="AY379" s="227"/>
      <c r="AZ379" s="227"/>
      <c r="BA379" s="227"/>
      <c r="BB379" s="227"/>
      <c r="BC379" s="218" t="str">
        <f>VLOOKUP(J379,ESRS!A:E,1,0)</f>
        <v>AMS17510155</v>
      </c>
      <c r="BD379" s="218" t="s">
        <v>45</v>
      </c>
    </row>
    <row r="380" spans="2:56">
      <c r="B380" s="238" t="s">
        <v>867</v>
      </c>
      <c r="C380" s="221" t="s">
        <v>876</v>
      </c>
      <c r="D380" s="160" t="s">
        <v>876</v>
      </c>
      <c r="E380" s="216" t="s">
        <v>1685</v>
      </c>
      <c r="F380" s="221" t="s">
        <v>49</v>
      </c>
      <c r="G380" s="221" t="s">
        <v>50</v>
      </c>
      <c r="H380" s="291" t="s">
        <v>2243</v>
      </c>
      <c r="I380" s="302" t="s">
        <v>2241</v>
      </c>
      <c r="J380" s="302" t="s">
        <v>2241</v>
      </c>
      <c r="K380" s="160"/>
      <c r="L380" s="160" t="s">
        <v>2246</v>
      </c>
      <c r="M380" s="287"/>
      <c r="N380" s="287"/>
      <c r="O380" s="287"/>
      <c r="P380" s="221" t="s">
        <v>1562</v>
      </c>
      <c r="Q380" s="227"/>
      <c r="R380" s="227"/>
      <c r="S380" s="287"/>
      <c r="T380" s="227"/>
      <c r="U380" s="227"/>
      <c r="V380" s="227"/>
      <c r="W380" s="227"/>
      <c r="X380" s="227"/>
      <c r="Y380" s="227"/>
      <c r="AA380" s="227"/>
      <c r="AB380" s="285"/>
      <c r="AC380" s="285"/>
      <c r="AD380" s="285"/>
      <c r="AE380" s="285"/>
      <c r="AF380" s="285"/>
      <c r="AG380" s="285"/>
      <c r="AH380" s="285"/>
      <c r="AI380" s="285"/>
      <c r="AJ380" s="285"/>
      <c r="AK380" s="285"/>
      <c r="AL380" s="285"/>
      <c r="AM380" s="285"/>
      <c r="AN380" s="227"/>
      <c r="AO380" s="227"/>
      <c r="AP380" s="285"/>
      <c r="AQ380" s="285"/>
      <c r="AR380" s="285"/>
      <c r="AS380" s="285"/>
      <c r="AT380" s="285"/>
      <c r="AU380" s="285"/>
      <c r="AV380" s="227"/>
      <c r="AW380" s="227"/>
      <c r="AX380" s="227"/>
      <c r="AY380" s="227"/>
      <c r="AZ380" s="227"/>
      <c r="BA380" s="227"/>
      <c r="BB380" s="227"/>
      <c r="BC380" s="218" t="str">
        <f>VLOOKUP(J380,ESRS!A:E,1,0)</f>
        <v>AMS17470046</v>
      </c>
      <c r="BD380" s="218" t="s">
        <v>45</v>
      </c>
    </row>
    <row r="381" spans="2:56">
      <c r="B381" s="238" t="s">
        <v>867</v>
      </c>
      <c r="C381" s="221" t="s">
        <v>876</v>
      </c>
      <c r="D381" s="160" t="s">
        <v>876</v>
      </c>
      <c r="E381" s="216" t="s">
        <v>1685</v>
      </c>
      <c r="F381" s="221" t="s">
        <v>49</v>
      </c>
      <c r="G381" s="221" t="s">
        <v>50</v>
      </c>
      <c r="H381" s="291" t="s">
        <v>2243</v>
      </c>
      <c r="I381" s="302" t="s">
        <v>2242</v>
      </c>
      <c r="J381" s="302" t="s">
        <v>2242</v>
      </c>
      <c r="K381" s="160"/>
      <c r="L381" s="160" t="s">
        <v>2247</v>
      </c>
      <c r="M381" s="287"/>
      <c r="N381" s="287"/>
      <c r="O381" s="287"/>
      <c r="P381" s="221" t="s">
        <v>1562</v>
      </c>
      <c r="Q381" s="227"/>
      <c r="R381" s="227"/>
      <c r="S381" s="287"/>
      <c r="T381" s="227"/>
      <c r="U381" s="227"/>
      <c r="V381" s="227"/>
      <c r="W381" s="227"/>
      <c r="X381" s="227"/>
      <c r="Y381" s="227"/>
      <c r="AA381" s="227"/>
      <c r="AB381" s="285"/>
      <c r="AC381" s="285"/>
      <c r="AD381" s="285"/>
      <c r="AE381" s="285"/>
      <c r="AF381" s="285"/>
      <c r="AG381" s="285"/>
      <c r="AH381" s="285"/>
      <c r="AI381" s="285"/>
      <c r="AJ381" s="285"/>
      <c r="AK381" s="285"/>
      <c r="AL381" s="285"/>
      <c r="AM381" s="285"/>
      <c r="AN381" s="227"/>
      <c r="AO381" s="227"/>
      <c r="AP381" s="285"/>
      <c r="AQ381" s="285"/>
      <c r="AR381" s="285"/>
      <c r="AS381" s="285"/>
      <c r="AT381" s="285"/>
      <c r="AU381" s="285"/>
      <c r="AV381" s="227"/>
      <c r="AW381" s="227"/>
      <c r="AX381" s="227"/>
      <c r="AY381" s="227"/>
      <c r="AZ381" s="227"/>
      <c r="BA381" s="227"/>
      <c r="BB381" s="227"/>
      <c r="BC381" s="218" t="str">
        <f>VLOOKUP(J381,ESRS!A:E,1,0)</f>
        <v>AMS17460978</v>
      </c>
      <c r="BD381" s="218" t="s">
        <v>45</v>
      </c>
    </row>
    <row r="382" spans="2:56">
      <c r="B382" s="238" t="s">
        <v>867</v>
      </c>
      <c r="C382" s="221" t="s">
        <v>868</v>
      </c>
      <c r="D382" s="160" t="s">
        <v>868</v>
      </c>
      <c r="E382" s="216" t="s">
        <v>1685</v>
      </c>
      <c r="F382" s="221" t="s">
        <v>49</v>
      </c>
      <c r="G382" s="221" t="s">
        <v>50</v>
      </c>
      <c r="H382" s="291" t="s">
        <v>1705</v>
      </c>
      <c r="I382" s="288" t="s">
        <v>1575</v>
      </c>
      <c r="J382" s="302" t="s">
        <v>1575</v>
      </c>
      <c r="K382" s="160"/>
      <c r="L382" s="318" t="s">
        <v>2968</v>
      </c>
      <c r="M382" s="318"/>
      <c r="N382" s="287"/>
      <c r="O382" s="287"/>
      <c r="P382" s="227"/>
      <c r="Q382" s="227"/>
      <c r="R382" s="227"/>
      <c r="S382" s="287"/>
      <c r="T382" s="227"/>
      <c r="U382" s="227"/>
      <c r="V382" s="227"/>
      <c r="W382" s="227"/>
      <c r="X382" s="227"/>
      <c r="Y382" s="227"/>
      <c r="AA382" s="227"/>
      <c r="AB382" s="285"/>
      <c r="AC382" s="285"/>
      <c r="AD382" s="285"/>
      <c r="AE382" s="285"/>
      <c r="AF382" s="285"/>
      <c r="AG382" s="285"/>
      <c r="AH382" s="285"/>
      <c r="AI382" s="285"/>
      <c r="AJ382" s="285"/>
      <c r="AK382" s="285"/>
      <c r="AL382" s="285"/>
      <c r="AM382" s="285"/>
      <c r="AN382" s="227"/>
      <c r="AO382" s="227"/>
      <c r="AP382" s="285"/>
      <c r="AQ382" s="285"/>
      <c r="AR382" s="285"/>
      <c r="AS382" s="285"/>
      <c r="AT382" s="285"/>
      <c r="AU382" s="285"/>
      <c r="AV382" s="227"/>
      <c r="AW382" s="227"/>
      <c r="AX382" s="227"/>
      <c r="AY382" s="227"/>
      <c r="AZ382" s="227"/>
      <c r="BA382" s="227"/>
      <c r="BB382" s="227"/>
      <c r="BC382" s="218" t="str">
        <f>VLOOKUP(J382,ESRS!A:E,1,0)</f>
        <v>CKM00141101132</v>
      </c>
      <c r="BD382" s="218" t="s">
        <v>45</v>
      </c>
    </row>
    <row r="383" spans="2:56">
      <c r="B383" s="238" t="s">
        <v>867</v>
      </c>
      <c r="C383" s="221" t="s">
        <v>868</v>
      </c>
      <c r="D383" s="160" t="s">
        <v>868</v>
      </c>
      <c r="E383" s="216" t="s">
        <v>1685</v>
      </c>
      <c r="F383" s="221" t="s">
        <v>49</v>
      </c>
      <c r="G383" s="221" t="s">
        <v>50</v>
      </c>
      <c r="H383" s="291" t="s">
        <v>1705</v>
      </c>
      <c r="I383" s="288" t="s">
        <v>1577</v>
      </c>
      <c r="J383" s="289" t="s">
        <v>1577</v>
      </c>
      <c r="K383" s="160"/>
      <c r="L383" s="318" t="s">
        <v>2969</v>
      </c>
      <c r="M383" s="318"/>
      <c r="N383" s="287"/>
      <c r="O383" s="287"/>
      <c r="P383" s="227"/>
      <c r="Q383" s="227"/>
      <c r="R383" s="227"/>
      <c r="S383" s="287"/>
      <c r="T383" s="227"/>
      <c r="U383" s="227"/>
      <c r="V383" s="227"/>
      <c r="W383" s="227"/>
      <c r="X383" s="227"/>
      <c r="Y383" s="227"/>
      <c r="AA383" s="227"/>
      <c r="AB383" s="285"/>
      <c r="AC383" s="285"/>
      <c r="AD383" s="285"/>
      <c r="AE383" s="285"/>
      <c r="AF383" s="285"/>
      <c r="AG383" s="285"/>
      <c r="AH383" s="285"/>
      <c r="AI383" s="285"/>
      <c r="AJ383" s="285"/>
      <c r="AK383" s="285"/>
      <c r="AL383" s="285"/>
      <c r="AM383" s="285"/>
      <c r="AN383" s="227"/>
      <c r="AO383" s="227"/>
      <c r="AP383" s="285"/>
      <c r="AQ383" s="285"/>
      <c r="AR383" s="285"/>
      <c r="AS383" s="285"/>
      <c r="AT383" s="285"/>
      <c r="AU383" s="285"/>
      <c r="AV383" s="227"/>
      <c r="AW383" s="227"/>
      <c r="AX383" s="227"/>
      <c r="AY383" s="227"/>
      <c r="AZ383" s="227"/>
      <c r="BA383" s="227"/>
      <c r="BB383" s="227"/>
      <c r="BC383" s="218" t="str">
        <f>VLOOKUP(J383,ESRS!A:E,1,0)</f>
        <v>CKM00141101133</v>
      </c>
      <c r="BD383" s="218" t="s">
        <v>45</v>
      </c>
    </row>
    <row r="384" spans="2:56">
      <c r="B384" s="277" t="s">
        <v>88</v>
      </c>
      <c r="C384" s="221" t="s">
        <v>88</v>
      </c>
      <c r="D384" s="215" t="s">
        <v>95</v>
      </c>
      <c r="E384" s="216" t="s">
        <v>1685</v>
      </c>
      <c r="F384" s="243" t="s">
        <v>49</v>
      </c>
      <c r="G384" s="216" t="s">
        <v>50</v>
      </c>
      <c r="H384" s="291" t="s">
        <v>1700</v>
      </c>
      <c r="I384" s="289">
        <v>298701733</v>
      </c>
      <c r="J384" s="289">
        <v>298701733</v>
      </c>
      <c r="K384" s="160" t="s">
        <v>2977</v>
      </c>
      <c r="L384" s="161" t="s">
        <v>3031</v>
      </c>
      <c r="M384" s="287"/>
      <c r="N384" s="287"/>
      <c r="O384" s="287"/>
      <c r="P384" s="227"/>
      <c r="Q384" s="227"/>
      <c r="R384" s="227"/>
      <c r="S384" s="287"/>
      <c r="T384" s="227"/>
      <c r="U384" s="227"/>
      <c r="V384" s="227"/>
      <c r="W384" s="227"/>
      <c r="X384" s="227"/>
      <c r="Y384" s="227"/>
      <c r="AA384" s="227"/>
      <c r="AB384" s="285"/>
      <c r="AC384" s="285"/>
      <c r="AD384" s="285"/>
      <c r="AE384" s="285"/>
      <c r="AF384" s="285"/>
      <c r="AG384" s="285"/>
      <c r="AH384" s="285"/>
      <c r="AI384" s="285"/>
      <c r="AJ384" s="285"/>
      <c r="AK384" s="285"/>
      <c r="AL384" s="285"/>
      <c r="AM384" s="285"/>
      <c r="AN384" s="227"/>
      <c r="AO384" s="227"/>
      <c r="AP384" s="285"/>
      <c r="AQ384" s="285"/>
      <c r="AR384" s="285"/>
      <c r="AS384" s="285"/>
      <c r="AT384" s="285"/>
      <c r="AU384" s="285"/>
      <c r="AV384" s="227"/>
      <c r="AW384" s="227"/>
      <c r="AX384" s="227"/>
      <c r="AY384" s="227"/>
      <c r="AZ384" s="227"/>
      <c r="BA384" s="227"/>
      <c r="BB384" s="227"/>
      <c r="BC384" s="218">
        <f>VLOOKUP(J384,ESRS!A:E,1,0)</f>
        <v>298701733</v>
      </c>
      <c r="BD384" s="237" t="s">
        <v>3039</v>
      </c>
    </row>
    <row r="385" spans="1:56">
      <c r="Z385" s="326"/>
      <c r="BC385" s="323"/>
      <c r="BD385" s="324"/>
    </row>
    <row r="386" spans="1:56">
      <c r="A386" s="200"/>
      <c r="B386" s="200"/>
      <c r="C386" s="200"/>
      <c r="D386" s="200"/>
      <c r="E386" s="200"/>
      <c r="F386" s="200"/>
      <c r="G386" s="200"/>
      <c r="H386" s="200"/>
      <c r="I386" s="200"/>
      <c r="J386" s="200"/>
      <c r="K386" s="200"/>
      <c r="L386" s="200"/>
      <c r="M386" s="200"/>
      <c r="N386" s="200"/>
      <c r="O386" s="200"/>
      <c r="P386" s="200"/>
      <c r="Q386" s="200"/>
      <c r="R386" s="200"/>
      <c r="S386" s="200"/>
      <c r="T386" s="200"/>
      <c r="U386" s="200"/>
      <c r="V386" s="200"/>
      <c r="W386" s="200"/>
      <c r="X386" s="200"/>
      <c r="Y386" s="200"/>
      <c r="Z386" s="200"/>
      <c r="AA386" s="200"/>
      <c r="AB386" s="200"/>
      <c r="AC386" s="200"/>
      <c r="AD386" s="200"/>
      <c r="AE386" s="200"/>
      <c r="AF386" s="200"/>
      <c r="AG386" s="200"/>
      <c r="AH386" s="200"/>
      <c r="AI386" s="200"/>
      <c r="AJ386" s="200"/>
      <c r="AK386" s="200"/>
      <c r="AL386" s="200"/>
      <c r="AM386" s="200"/>
      <c r="AN386" s="200"/>
      <c r="AO386" s="200"/>
      <c r="AP386" s="200"/>
      <c r="AQ386" s="200"/>
      <c r="AR386" s="200"/>
      <c r="AS386" s="200"/>
      <c r="AT386" s="200"/>
      <c r="AU386" s="200"/>
      <c r="AV386" s="200"/>
      <c r="AW386" s="200"/>
      <c r="AX386" s="200"/>
      <c r="AY386" s="200"/>
      <c r="AZ386" s="200"/>
      <c r="BA386" s="200"/>
      <c r="BB386" s="200"/>
      <c r="BC386" s="200"/>
      <c r="BD386" s="200"/>
    </row>
    <row r="387" spans="1:56">
      <c r="A387" s="200"/>
      <c r="B387" s="200"/>
      <c r="C387" s="200"/>
      <c r="D387" s="200"/>
      <c r="E387" s="200"/>
      <c r="F387" s="200"/>
      <c r="G387" s="200"/>
      <c r="H387" s="200"/>
      <c r="I387" s="200"/>
      <c r="J387" s="200"/>
      <c r="K387" s="200"/>
      <c r="L387" s="200"/>
      <c r="M387" s="200"/>
      <c r="N387" s="200"/>
      <c r="O387" s="200"/>
      <c r="P387" s="200"/>
      <c r="Q387" s="200"/>
      <c r="R387" s="200"/>
      <c r="S387" s="200"/>
      <c r="T387" s="200"/>
      <c r="U387" s="200"/>
      <c r="V387" s="200"/>
      <c r="W387" s="200"/>
      <c r="X387" s="200"/>
      <c r="Y387" s="200"/>
      <c r="Z387" s="200"/>
      <c r="AA387" s="200"/>
      <c r="AB387" s="200"/>
      <c r="AC387" s="200"/>
      <c r="AD387" s="200"/>
      <c r="AE387" s="200"/>
      <c r="AF387" s="200"/>
      <c r="AG387" s="200"/>
      <c r="AH387" s="200"/>
      <c r="AI387" s="200"/>
      <c r="AJ387" s="200"/>
      <c r="AK387" s="200"/>
      <c r="AL387" s="200"/>
      <c r="AM387" s="200"/>
      <c r="AN387" s="200"/>
      <c r="AO387" s="200"/>
      <c r="AP387" s="200"/>
      <c r="AQ387" s="200"/>
      <c r="AR387" s="200"/>
      <c r="AS387" s="200"/>
      <c r="AT387" s="200"/>
      <c r="AU387" s="200"/>
      <c r="AV387" s="200"/>
      <c r="AW387" s="200"/>
      <c r="AX387" s="200"/>
      <c r="AY387" s="200"/>
      <c r="AZ387" s="200"/>
      <c r="BA387" s="200"/>
      <c r="BB387" s="200"/>
      <c r="BC387" s="200"/>
      <c r="BD387" s="200"/>
    </row>
    <row r="388" spans="1:56">
      <c r="A388" s="200"/>
      <c r="B388" s="200"/>
      <c r="C388" s="200"/>
      <c r="D388" s="200"/>
      <c r="E388" s="200"/>
      <c r="F388" s="200"/>
      <c r="G388" s="200"/>
      <c r="H388" s="200"/>
      <c r="I388" s="200"/>
      <c r="J388" s="200"/>
      <c r="K388" s="200"/>
      <c r="L388" s="200"/>
      <c r="M388" s="200"/>
      <c r="N388" s="200"/>
      <c r="O388" s="200"/>
      <c r="P388" s="200"/>
      <c r="Q388" s="200"/>
      <c r="R388" s="200"/>
      <c r="S388" s="200"/>
      <c r="T388" s="200"/>
      <c r="U388" s="200"/>
      <c r="V388" s="200"/>
      <c r="W388" s="200"/>
      <c r="X388" s="200"/>
      <c r="Y388" s="200"/>
      <c r="Z388" s="200"/>
      <c r="AA388" s="200"/>
      <c r="AB388" s="200"/>
      <c r="AC388" s="200"/>
      <c r="AD388" s="200"/>
      <c r="AE388" s="200"/>
      <c r="AF388" s="200"/>
      <c r="AG388" s="200"/>
      <c r="AH388" s="200"/>
      <c r="AI388" s="200"/>
      <c r="AJ388" s="200"/>
      <c r="AK388" s="200"/>
      <c r="AL388" s="200"/>
      <c r="AM388" s="200"/>
      <c r="AN388" s="200"/>
      <c r="AO388" s="200"/>
      <c r="AP388" s="200"/>
      <c r="AQ388" s="200"/>
      <c r="AR388" s="200"/>
      <c r="AS388" s="200"/>
      <c r="AT388" s="200"/>
      <c r="AU388" s="200"/>
      <c r="AV388" s="200"/>
      <c r="AW388" s="200"/>
      <c r="AX388" s="200"/>
      <c r="AY388" s="200"/>
      <c r="AZ388" s="200"/>
      <c r="BA388" s="200"/>
      <c r="BB388" s="200"/>
      <c r="BC388" s="200"/>
      <c r="BD388" s="200"/>
    </row>
    <row r="389" spans="1:56">
      <c r="A389" s="200"/>
      <c r="B389" s="200"/>
      <c r="C389" s="200"/>
      <c r="D389" s="200"/>
      <c r="E389" s="200"/>
      <c r="F389" s="200"/>
      <c r="G389" s="200"/>
      <c r="H389" s="200"/>
      <c r="I389" s="200"/>
      <c r="J389" s="200"/>
      <c r="K389" s="200"/>
      <c r="L389" s="200"/>
      <c r="M389" s="200"/>
      <c r="N389" s="200"/>
      <c r="O389" s="200"/>
      <c r="P389" s="200"/>
      <c r="Q389" s="200"/>
      <c r="R389" s="200"/>
      <c r="S389" s="200"/>
      <c r="T389" s="200"/>
      <c r="U389" s="200"/>
      <c r="V389" s="200"/>
      <c r="W389" s="200"/>
      <c r="X389" s="200"/>
      <c r="Y389" s="200"/>
      <c r="Z389" s="200"/>
      <c r="AA389" s="200"/>
      <c r="AB389" s="200"/>
      <c r="AC389" s="200"/>
      <c r="AD389" s="200"/>
      <c r="AE389" s="200"/>
      <c r="AF389" s="200"/>
      <c r="AG389" s="200"/>
      <c r="AH389" s="200"/>
      <c r="AI389" s="200"/>
      <c r="AJ389" s="200"/>
      <c r="AK389" s="200"/>
      <c r="AL389" s="200"/>
      <c r="AM389" s="200"/>
      <c r="AN389" s="200"/>
      <c r="AO389" s="200"/>
      <c r="AP389" s="200"/>
      <c r="AQ389" s="200"/>
      <c r="AR389" s="200"/>
      <c r="AS389" s="200"/>
      <c r="AT389" s="200"/>
      <c r="AU389" s="200"/>
      <c r="AV389" s="200"/>
      <c r="AW389" s="200"/>
      <c r="AX389" s="200"/>
      <c r="AY389" s="200"/>
      <c r="AZ389" s="200"/>
      <c r="BA389" s="200"/>
      <c r="BB389" s="200"/>
      <c r="BC389" s="200"/>
      <c r="BD389" s="200"/>
    </row>
    <row r="390" spans="1:56">
      <c r="A390" s="200"/>
      <c r="B390" s="200"/>
      <c r="C390" s="200"/>
      <c r="D390" s="200"/>
      <c r="E390" s="200"/>
      <c r="F390" s="200"/>
      <c r="G390" s="200"/>
      <c r="H390" s="200"/>
      <c r="I390" s="200"/>
      <c r="J390" s="200"/>
      <c r="K390" s="200"/>
      <c r="L390" s="200"/>
      <c r="M390" s="200"/>
      <c r="N390" s="200"/>
      <c r="O390" s="200"/>
      <c r="P390" s="200"/>
      <c r="Q390" s="200"/>
      <c r="R390" s="200"/>
      <c r="S390" s="200"/>
      <c r="T390" s="200"/>
      <c r="U390" s="200"/>
      <c r="V390" s="200"/>
      <c r="W390" s="200"/>
      <c r="X390" s="200"/>
      <c r="Y390" s="200"/>
      <c r="Z390" s="200"/>
      <c r="AA390" s="200"/>
      <c r="AB390" s="200"/>
      <c r="AC390" s="200"/>
      <c r="AD390" s="200"/>
      <c r="AE390" s="200"/>
      <c r="AF390" s="200"/>
      <c r="AG390" s="200"/>
      <c r="AH390" s="200"/>
      <c r="AI390" s="200"/>
      <c r="AJ390" s="200"/>
      <c r="AK390" s="200"/>
      <c r="AL390" s="200"/>
      <c r="AM390" s="200"/>
      <c r="AN390" s="200"/>
      <c r="AO390" s="200"/>
      <c r="AP390" s="200"/>
      <c r="AQ390" s="200"/>
      <c r="AR390" s="200"/>
      <c r="AS390" s="200"/>
      <c r="AT390" s="200"/>
      <c r="AU390" s="200"/>
      <c r="AV390" s="200"/>
      <c r="AW390" s="200"/>
      <c r="AX390" s="200"/>
      <c r="AY390" s="200"/>
      <c r="AZ390" s="200"/>
      <c r="BA390" s="200"/>
      <c r="BB390" s="200"/>
      <c r="BC390" s="200"/>
      <c r="BD390" s="200"/>
    </row>
    <row r="391" spans="1:56">
      <c r="A391" s="200"/>
      <c r="B391" s="200"/>
      <c r="C391" s="200"/>
      <c r="D391" s="200"/>
      <c r="E391" s="200"/>
      <c r="F391" s="200"/>
      <c r="G391" s="200"/>
      <c r="H391" s="200"/>
      <c r="I391" s="200"/>
      <c r="J391" s="200"/>
      <c r="K391" s="200"/>
      <c r="L391" s="200"/>
      <c r="M391" s="200"/>
      <c r="N391" s="200"/>
      <c r="O391" s="200"/>
      <c r="P391" s="200"/>
      <c r="Q391" s="200"/>
      <c r="R391" s="200"/>
      <c r="S391" s="200"/>
      <c r="T391" s="200"/>
      <c r="U391" s="200"/>
      <c r="V391" s="200"/>
      <c r="W391" s="200"/>
      <c r="X391" s="200"/>
      <c r="Y391" s="200"/>
      <c r="Z391" s="200"/>
      <c r="AA391" s="200"/>
      <c r="AB391" s="200"/>
      <c r="AC391" s="200"/>
      <c r="AD391" s="200"/>
      <c r="AE391" s="200"/>
      <c r="AF391" s="200"/>
      <c r="AG391" s="200"/>
      <c r="AH391" s="200"/>
      <c r="AI391" s="200"/>
      <c r="AJ391" s="200"/>
      <c r="AK391" s="200"/>
      <c r="AL391" s="200"/>
      <c r="AM391" s="200"/>
      <c r="AN391" s="200"/>
      <c r="AO391" s="200"/>
      <c r="AP391" s="200"/>
      <c r="AQ391" s="200"/>
      <c r="AR391" s="200"/>
      <c r="AS391" s="200"/>
      <c r="AT391" s="200"/>
      <c r="AU391" s="200"/>
      <c r="AV391" s="200"/>
      <c r="AW391" s="200"/>
      <c r="AX391" s="200"/>
      <c r="AY391" s="200"/>
      <c r="AZ391" s="200"/>
      <c r="BA391" s="200"/>
      <c r="BB391" s="200"/>
      <c r="BC391" s="200"/>
      <c r="BD391" s="200"/>
    </row>
    <row r="392" spans="1:56">
      <c r="A392" s="200"/>
      <c r="B392" s="200"/>
      <c r="C392" s="200"/>
      <c r="D392" s="200"/>
      <c r="E392" s="200"/>
      <c r="F392" s="200"/>
      <c r="G392" s="200"/>
      <c r="H392" s="200"/>
      <c r="I392" s="200"/>
      <c r="J392" s="200"/>
      <c r="K392" s="200"/>
      <c r="L392" s="200"/>
      <c r="M392" s="200"/>
      <c r="N392" s="200"/>
      <c r="O392" s="200"/>
      <c r="P392" s="200"/>
      <c r="Q392" s="200"/>
      <c r="R392" s="200"/>
      <c r="S392" s="200"/>
      <c r="T392" s="200"/>
      <c r="U392" s="200"/>
      <c r="V392" s="200"/>
      <c r="W392" s="200"/>
      <c r="X392" s="200"/>
      <c r="Y392" s="200"/>
      <c r="Z392" s="200"/>
      <c r="AA392" s="200"/>
      <c r="AB392" s="200"/>
      <c r="AC392" s="200"/>
      <c r="AD392" s="200"/>
      <c r="AE392" s="200"/>
      <c r="AF392" s="200"/>
      <c r="AG392" s="200"/>
      <c r="AH392" s="200"/>
      <c r="AI392" s="200"/>
      <c r="AJ392" s="200"/>
      <c r="AK392" s="200"/>
      <c r="AL392" s="200"/>
      <c r="AM392" s="200"/>
      <c r="AN392" s="200"/>
      <c r="AO392" s="200"/>
      <c r="AP392" s="200"/>
      <c r="AQ392" s="200"/>
      <c r="AR392" s="200"/>
      <c r="AS392" s="200"/>
      <c r="AT392" s="200"/>
      <c r="AU392" s="200"/>
      <c r="AV392" s="200"/>
      <c r="AW392" s="200"/>
      <c r="AX392" s="200"/>
      <c r="AY392" s="200"/>
      <c r="AZ392" s="200"/>
      <c r="BA392" s="200"/>
      <c r="BB392" s="200"/>
      <c r="BC392" s="200"/>
      <c r="BD392" s="200"/>
    </row>
    <row r="393" spans="1:56">
      <c r="A393" s="200"/>
      <c r="B393" s="200"/>
      <c r="C393" s="200"/>
      <c r="D393" s="200"/>
      <c r="E393" s="200"/>
      <c r="F393" s="200"/>
      <c r="G393" s="200"/>
      <c r="H393" s="200"/>
      <c r="I393" s="200"/>
      <c r="J393" s="200"/>
      <c r="K393" s="200"/>
      <c r="L393" s="200"/>
      <c r="M393" s="200"/>
      <c r="N393" s="200"/>
      <c r="O393" s="200"/>
      <c r="P393" s="200"/>
      <c r="Q393" s="200"/>
      <c r="R393" s="200"/>
      <c r="S393" s="200"/>
      <c r="T393" s="200"/>
      <c r="U393" s="200"/>
      <c r="V393" s="200"/>
      <c r="W393" s="200"/>
      <c r="X393" s="200"/>
      <c r="Y393" s="200"/>
      <c r="Z393" s="200"/>
      <c r="AA393" s="200"/>
      <c r="AB393" s="200"/>
      <c r="AC393" s="200"/>
      <c r="AD393" s="200"/>
      <c r="AE393" s="200"/>
      <c r="AF393" s="200"/>
      <c r="AG393" s="200"/>
      <c r="AH393" s="200"/>
      <c r="AI393" s="200"/>
      <c r="AJ393" s="200"/>
      <c r="AK393" s="200"/>
      <c r="AL393" s="200"/>
      <c r="AM393" s="200"/>
      <c r="AN393" s="200"/>
      <c r="AO393" s="200"/>
      <c r="AP393" s="200"/>
      <c r="AQ393" s="200"/>
      <c r="AR393" s="200"/>
      <c r="AS393" s="200"/>
      <c r="AT393" s="200"/>
      <c r="AU393" s="200"/>
      <c r="AV393" s="200"/>
      <c r="AW393" s="200"/>
      <c r="AX393" s="200"/>
      <c r="AY393" s="200"/>
      <c r="AZ393" s="200"/>
      <c r="BA393" s="200"/>
      <c r="BB393" s="200"/>
      <c r="BC393" s="200"/>
      <c r="BD393" s="200"/>
    </row>
  </sheetData>
  <hyperlinks>
    <hyperlink ref="Y98" r:id="rId1"/>
    <hyperlink ref="Y99" r:id="rId2"/>
    <hyperlink ref="Y100" r:id="rId3"/>
    <hyperlink ref="Y101" r:id="rId4"/>
    <hyperlink ref="Y102" r:id="rId5"/>
    <hyperlink ref="Y103" r:id="rId6"/>
    <hyperlink ref="Y104" r:id="rId7"/>
    <hyperlink ref="Y105" r:id="rId8"/>
    <hyperlink ref="Y106" r:id="rId9"/>
    <hyperlink ref="Y107" r:id="rId10"/>
    <hyperlink ref="Y108" r:id="rId11"/>
    <hyperlink ref="Z112" r:id="rId12"/>
    <hyperlink ref="Z113:Z171" r:id="rId13" display="DCNM Client(9513)"/>
    <hyperlink ref="Z172:Z191" r:id="rId14" display="DCNM Client(9513)"/>
    <hyperlink ref="Z199" r:id="rId15"/>
    <hyperlink ref="Z201" r:id="rId16"/>
    <hyperlink ref="Z226" r:id="rId17"/>
    <hyperlink ref="Z227" r:id="rId18"/>
    <hyperlink ref="Z192" r:id="rId19"/>
    <hyperlink ref="Z193" r:id="rId20"/>
    <hyperlink ref="Z194" r:id="rId21"/>
    <hyperlink ref="Z195" r:id="rId22"/>
    <hyperlink ref="Z196" r:id="rId23"/>
    <hyperlink ref="Z197" r:id="rId24"/>
    <hyperlink ref="Z198" r:id="rId25"/>
    <hyperlink ref="Z200" r:id="rId26"/>
    <hyperlink ref="Z202" r:id="rId27"/>
    <hyperlink ref="Z203" r:id="rId28"/>
    <hyperlink ref="Z98" r:id="rId29"/>
    <hyperlink ref="Z99" r:id="rId30"/>
    <hyperlink ref="Z100" r:id="rId31"/>
    <hyperlink ref="Z101" r:id="rId32"/>
    <hyperlink ref="Z102" r:id="rId33"/>
    <hyperlink ref="Z103" r:id="rId34"/>
    <hyperlink ref="Z104" r:id="rId35"/>
    <hyperlink ref="Z105" r:id="rId36"/>
    <hyperlink ref="Z106" r:id="rId37"/>
    <hyperlink ref="Z107" r:id="rId38"/>
    <hyperlink ref="Z108" r:id="rId39"/>
    <hyperlink ref="Z4" r:id="rId40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5" r:id="rId41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6" r:id="rId42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7:Z16" r:id="rId43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21:Z47" r:id="rId44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2:Z3" r:id="rId45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17:Z20" r:id="rId46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62" r:id="rId47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63:Z69" r:id="rId48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70" r:id="rId49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73" r:id="rId50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78" r:id="rId51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80" r:id="rId52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82" r:id="rId53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88" r:id="rId54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97" r:id="rId55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48:Z61" r:id="rId56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71" r:id="rId57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72" r:id="rId58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74" r:id="rId59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76" r:id="rId60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79" r:id="rId61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81" r:id="rId62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83:Z87" r:id="rId63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89" r:id="rId64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90" r:id="rId65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91" r:id="rId66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95" r:id="rId67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  <hyperlink ref="Z96" r:id="rId68" tooltip="https://globalconsumer.collaborationtools.consumer.citigroup.net/sites/MSO/ASPACL2SUPPORT/Shared%20Documents/MANILA%20COE%20L2%20SUPPORT%20IMPLEMENTATION/RUN%20BOOK%20and%20FLOW%20CHART%20for%20REFERENCE/DS%20SAN/APAC%20ECC%20Access%20Procedure.pdf" display="https://globalconsumer.collaborationtools.consumer.citigroup.net/sites/MSO/ASPACL2SUPPORT/Shared Documents/MANILA COE L2 SUPPORT IMPLEMENTATION/RUN BOOK and FLOW CHART for REFERENCE/DS SAN/APAC ECC Access Procedure.pdf"/>
  </hyperlinks>
  <pageMargins left="0.7" right="0.7" top="0.75" bottom="0.75" header="0.3" footer="0.3"/>
  <pageSetup orientation="portrait" horizontalDpi="300" verticalDpi="300" r:id="rId69"/>
  <legacyDrawing r:id="rId7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5"/>
  <sheetViews>
    <sheetView workbookViewId="0">
      <selection activeCell="A13" sqref="A13"/>
    </sheetView>
  </sheetViews>
  <sheetFormatPr defaultRowHeight="15"/>
  <cols>
    <col min="1" max="1" width="16" style="33" customWidth="1"/>
    <col min="2" max="3" width="9.140625" customWidth="1"/>
    <col min="4" max="4" width="22.42578125" customWidth="1"/>
    <col min="5" max="6" width="9.140625" customWidth="1"/>
    <col min="7" max="7" width="15.7109375" customWidth="1"/>
    <col min="8" max="8" width="14.28515625" customWidth="1"/>
    <col min="9" max="10" width="24.85546875" customWidth="1"/>
    <col min="11" max="12" width="18.140625" customWidth="1"/>
    <col min="13" max="13" width="20.42578125" customWidth="1"/>
    <col min="14" max="14" width="13.28515625" customWidth="1"/>
    <col min="15" max="15" width="17.42578125" bestFit="1" customWidth="1"/>
    <col min="16" max="16" width="10.42578125" bestFit="1" customWidth="1"/>
    <col min="17" max="17" width="17.28515625" bestFit="1" customWidth="1"/>
    <col min="18" max="18" width="10.42578125" bestFit="1" customWidth="1"/>
    <col min="19" max="19" width="17" bestFit="1" customWidth="1"/>
    <col min="20" max="20" width="13.85546875" customWidth="1"/>
    <col min="23" max="23" width="16.5703125" bestFit="1" customWidth="1"/>
  </cols>
  <sheetData>
    <row r="1" spans="1:23">
      <c r="A1" s="352" t="s">
        <v>1124</v>
      </c>
      <c r="B1" s="354" t="s">
        <v>1125</v>
      </c>
      <c r="C1" s="356" t="s">
        <v>0</v>
      </c>
      <c r="D1" s="345" t="s">
        <v>954</v>
      </c>
      <c r="E1" s="345" t="s">
        <v>13</v>
      </c>
      <c r="F1" s="345" t="s">
        <v>4</v>
      </c>
      <c r="G1" s="345" t="s">
        <v>1126</v>
      </c>
      <c r="H1" s="349" t="s">
        <v>1127</v>
      </c>
      <c r="I1" s="350"/>
      <c r="J1" s="351"/>
      <c r="K1" s="347" t="s">
        <v>1128</v>
      </c>
      <c r="L1" s="348"/>
      <c r="M1" s="348"/>
      <c r="N1" s="348"/>
      <c r="O1" s="348"/>
      <c r="P1" s="348"/>
      <c r="Q1" s="348"/>
      <c r="R1" s="348"/>
      <c r="S1" s="348"/>
      <c r="T1" s="348"/>
      <c r="U1" s="348"/>
      <c r="V1" s="348"/>
      <c r="W1" s="348"/>
    </row>
    <row r="2" spans="1:23" ht="15.75" thickBot="1">
      <c r="A2" s="353"/>
      <c r="B2" s="355"/>
      <c r="C2" s="357"/>
      <c r="D2" s="346"/>
      <c r="E2" s="346"/>
      <c r="F2" s="346"/>
      <c r="G2" s="346"/>
      <c r="H2" s="2" t="s">
        <v>1129</v>
      </c>
      <c r="I2" s="3" t="s">
        <v>1130</v>
      </c>
      <c r="J2" s="3" t="s">
        <v>1296</v>
      </c>
      <c r="K2" s="4" t="s">
        <v>1129</v>
      </c>
      <c r="L2" s="4"/>
      <c r="M2" s="5" t="s">
        <v>1130</v>
      </c>
      <c r="N2" s="4" t="s">
        <v>1129</v>
      </c>
      <c r="O2" s="5" t="s">
        <v>1130</v>
      </c>
      <c r="P2" s="4" t="s">
        <v>1129</v>
      </c>
      <c r="Q2" s="5" t="s">
        <v>1130</v>
      </c>
      <c r="R2" s="4" t="s">
        <v>1129</v>
      </c>
      <c r="S2" s="6" t="s">
        <v>1130</v>
      </c>
      <c r="T2" s="7" t="s">
        <v>1129</v>
      </c>
      <c r="U2" s="5" t="s">
        <v>1130</v>
      </c>
      <c r="V2" s="7" t="s">
        <v>1129</v>
      </c>
      <c r="W2" s="5" t="s">
        <v>1130</v>
      </c>
    </row>
    <row r="3" spans="1:23">
      <c r="A3" s="8" t="s">
        <v>1131</v>
      </c>
      <c r="B3" s="9" t="s">
        <v>41</v>
      </c>
      <c r="C3" s="9" t="s">
        <v>1132</v>
      </c>
      <c r="D3" s="9" t="s">
        <v>54</v>
      </c>
      <c r="E3" s="10" t="s">
        <v>1133</v>
      </c>
      <c r="F3" s="9" t="s">
        <v>40</v>
      </c>
      <c r="G3" s="9" t="s">
        <v>42</v>
      </c>
      <c r="H3" s="11" t="s">
        <v>51</v>
      </c>
      <c r="I3" s="11" t="s">
        <v>1134</v>
      </c>
      <c r="J3" s="11" t="s">
        <v>51</v>
      </c>
      <c r="K3" s="11" t="str">
        <f>L3</f>
        <v>5773.184.130</v>
      </c>
      <c r="L3" s="11" t="str">
        <f>VLOOKUP(A3,'VMAX code upgrade reference'!A:D,3,0)</f>
        <v>5773.184.130</v>
      </c>
      <c r="M3" s="11" t="s">
        <v>1135</v>
      </c>
      <c r="N3" s="9" t="s">
        <v>60</v>
      </c>
      <c r="O3" s="11" t="s">
        <v>1136</v>
      </c>
      <c r="P3" s="11" t="s">
        <v>1137</v>
      </c>
      <c r="Q3" s="11" t="s">
        <v>1138</v>
      </c>
      <c r="R3" s="11" t="s">
        <v>1139</v>
      </c>
      <c r="S3" s="11" t="s">
        <v>1140</v>
      </c>
      <c r="T3" s="12"/>
      <c r="U3" s="12"/>
      <c r="V3" s="12"/>
      <c r="W3" s="13"/>
    </row>
    <row r="4" spans="1:23">
      <c r="A4" s="8" t="s">
        <v>1141</v>
      </c>
      <c r="B4" s="9" t="s">
        <v>41</v>
      </c>
      <c r="C4" s="9" t="s">
        <v>1132</v>
      </c>
      <c r="D4" s="9" t="s">
        <v>59</v>
      </c>
      <c r="E4" s="10" t="s">
        <v>1142</v>
      </c>
      <c r="F4" s="9" t="s">
        <v>1143</v>
      </c>
      <c r="G4" s="9" t="s">
        <v>42</v>
      </c>
      <c r="H4" s="11" t="s">
        <v>60</v>
      </c>
      <c r="I4" s="11" t="s">
        <v>1136</v>
      </c>
      <c r="J4" s="11" t="s">
        <v>60</v>
      </c>
      <c r="K4" s="11" t="str">
        <f>H4</f>
        <v>5773.168.115</v>
      </c>
      <c r="L4" s="11" t="e">
        <f>VLOOKUP(A4,'VMAX code upgrade reference'!A:D,3,0)</f>
        <v>#N/A</v>
      </c>
      <c r="M4" s="11" t="s">
        <v>1138</v>
      </c>
      <c r="N4" s="11"/>
      <c r="O4" s="14"/>
      <c r="P4" s="11"/>
      <c r="Q4" s="11"/>
      <c r="R4" s="11"/>
      <c r="S4" s="11"/>
      <c r="T4" s="12"/>
      <c r="U4" s="12"/>
      <c r="V4" s="12"/>
      <c r="W4" s="13"/>
    </row>
    <row r="5" spans="1:23">
      <c r="A5" s="8" t="s">
        <v>1144</v>
      </c>
      <c r="B5" s="9" t="s">
        <v>41</v>
      </c>
      <c r="C5" s="9" t="s">
        <v>1132</v>
      </c>
      <c r="D5" s="9" t="s">
        <v>62</v>
      </c>
      <c r="E5" s="10"/>
      <c r="F5" s="9" t="s">
        <v>1025</v>
      </c>
      <c r="G5" s="9" t="s">
        <v>42</v>
      </c>
      <c r="H5" s="15" t="s">
        <v>1145</v>
      </c>
      <c r="I5" s="11" t="s">
        <v>1146</v>
      </c>
      <c r="J5" s="11" t="s">
        <v>1145</v>
      </c>
      <c r="K5" s="11" t="str">
        <f t="shared" ref="K5:K12" si="0">L5</f>
        <v>5876.229.145</v>
      </c>
      <c r="L5" s="11" t="str">
        <f>VLOOKUP(A5,'VMAX code upgrade reference'!A:D,3,0)</f>
        <v>5876.229.145</v>
      </c>
      <c r="M5" s="11" t="s">
        <v>1147</v>
      </c>
      <c r="N5" s="12" t="s">
        <v>63</v>
      </c>
      <c r="O5" s="11" t="s">
        <v>1148</v>
      </c>
      <c r="P5" s="11" t="s">
        <v>1149</v>
      </c>
      <c r="Q5" s="11" t="s">
        <v>1150</v>
      </c>
      <c r="R5" s="11" t="s">
        <v>132</v>
      </c>
      <c r="S5" s="11" t="s">
        <v>1151</v>
      </c>
      <c r="T5" s="11" t="s">
        <v>1152</v>
      </c>
      <c r="U5" s="11" t="s">
        <v>1153</v>
      </c>
      <c r="V5" s="12"/>
      <c r="W5" s="13"/>
    </row>
    <row r="6" spans="1:23">
      <c r="A6" s="8" t="s">
        <v>1154</v>
      </c>
      <c r="B6" s="9" t="s">
        <v>41</v>
      </c>
      <c r="C6" s="9" t="s">
        <v>1132</v>
      </c>
      <c r="D6" s="9" t="s">
        <v>65</v>
      </c>
      <c r="E6" s="10"/>
      <c r="F6" s="9" t="s">
        <v>1025</v>
      </c>
      <c r="G6" s="9" t="s">
        <v>42</v>
      </c>
      <c r="H6" s="15" t="s">
        <v>1145</v>
      </c>
      <c r="I6" s="11" t="s">
        <v>1146</v>
      </c>
      <c r="J6" s="11" t="s">
        <v>1145</v>
      </c>
      <c r="K6" s="11" t="str">
        <f t="shared" si="0"/>
        <v>5876.229.145</v>
      </c>
      <c r="L6" s="11" t="str">
        <f>VLOOKUP(A6,'VMAX code upgrade reference'!A:D,3,0)</f>
        <v>5876.229.145</v>
      </c>
      <c r="M6" s="11" t="s">
        <v>1134</v>
      </c>
      <c r="N6" s="12" t="s">
        <v>63</v>
      </c>
      <c r="O6" s="11" t="s">
        <v>1148</v>
      </c>
      <c r="P6" s="11" t="s">
        <v>1149</v>
      </c>
      <c r="Q6" s="11" t="s">
        <v>1155</v>
      </c>
      <c r="R6" s="11"/>
      <c r="S6" s="11"/>
      <c r="T6" s="12"/>
      <c r="U6" s="12"/>
      <c r="V6" s="12"/>
      <c r="W6" s="13"/>
    </row>
    <row r="7" spans="1:23">
      <c r="A7" s="8" t="s">
        <v>1156</v>
      </c>
      <c r="B7" s="9" t="s">
        <v>41</v>
      </c>
      <c r="C7" s="9" t="s">
        <v>1132</v>
      </c>
      <c r="D7" s="11" t="s">
        <v>1157</v>
      </c>
      <c r="E7" s="11"/>
      <c r="F7" s="11" t="s">
        <v>1025</v>
      </c>
      <c r="G7" s="9" t="s">
        <v>42</v>
      </c>
      <c r="H7" s="15" t="s">
        <v>1145</v>
      </c>
      <c r="I7" s="11" t="s">
        <v>1158</v>
      </c>
      <c r="J7" s="11" t="s">
        <v>1145</v>
      </c>
      <c r="K7" s="11" t="str">
        <f t="shared" si="0"/>
        <v>5876.229.145</v>
      </c>
      <c r="L7" s="11" t="str">
        <f>VLOOKUP(A7,'VMAX code upgrade reference'!A:D,3,0)</f>
        <v>5876.229.145</v>
      </c>
      <c r="M7" s="11" t="s">
        <v>1159</v>
      </c>
      <c r="N7" s="14" t="s">
        <v>78</v>
      </c>
      <c r="O7" s="11" t="s">
        <v>1160</v>
      </c>
      <c r="P7" s="11" t="s">
        <v>63</v>
      </c>
      <c r="Q7" s="11"/>
      <c r="R7" s="11"/>
      <c r="S7" s="11"/>
      <c r="T7" s="12"/>
      <c r="U7" s="12"/>
      <c r="V7" s="12"/>
      <c r="W7" s="13"/>
    </row>
    <row r="8" spans="1:23">
      <c r="A8" s="8" t="s">
        <v>1161</v>
      </c>
      <c r="B8" s="9" t="s">
        <v>41</v>
      </c>
      <c r="C8" s="9" t="s">
        <v>1132</v>
      </c>
      <c r="D8" s="11" t="s">
        <v>1162</v>
      </c>
      <c r="E8" s="11" t="s">
        <v>1163</v>
      </c>
      <c r="F8" s="11" t="s">
        <v>1025</v>
      </c>
      <c r="G8" s="9" t="s">
        <v>42</v>
      </c>
      <c r="H8" s="11" t="s">
        <v>971</v>
      </c>
      <c r="I8" s="11" t="s">
        <v>1164</v>
      </c>
      <c r="J8" s="11" t="s">
        <v>1145</v>
      </c>
      <c r="K8" s="11" t="str">
        <f t="shared" si="0"/>
        <v>5876.229.145</v>
      </c>
      <c r="L8" s="11" t="str">
        <f>VLOOKUP(A8,'VMAX code upgrade reference'!A:D,3,0)</f>
        <v>5876.229.145</v>
      </c>
      <c r="M8" s="11" t="s">
        <v>1160</v>
      </c>
      <c r="N8" s="11" t="s">
        <v>63</v>
      </c>
      <c r="O8" s="11"/>
      <c r="P8" s="11"/>
      <c r="Q8" s="11"/>
      <c r="R8" s="11"/>
      <c r="S8" s="11"/>
      <c r="T8" s="12"/>
      <c r="U8" s="12"/>
      <c r="V8" s="12"/>
      <c r="W8" s="13"/>
    </row>
    <row r="9" spans="1:23">
      <c r="A9" s="8" t="s">
        <v>1165</v>
      </c>
      <c r="B9" s="9" t="s">
        <v>41</v>
      </c>
      <c r="C9" s="9" t="s">
        <v>1132</v>
      </c>
      <c r="D9" s="11" t="s">
        <v>1166</v>
      </c>
      <c r="E9" s="11"/>
      <c r="F9" s="11" t="s">
        <v>1025</v>
      </c>
      <c r="G9" s="9" t="s">
        <v>42</v>
      </c>
      <c r="H9" s="11" t="s">
        <v>971</v>
      </c>
      <c r="I9" s="11" t="s">
        <v>1159</v>
      </c>
      <c r="J9" s="11" t="s">
        <v>1145</v>
      </c>
      <c r="K9" s="11" t="str">
        <f t="shared" si="0"/>
        <v>5876.229.145</v>
      </c>
      <c r="L9" s="11" t="str">
        <f>VLOOKUP(A9,'VMAX code upgrade reference'!A:D,3,0)</f>
        <v>5876.229.145</v>
      </c>
      <c r="M9" s="11" t="s">
        <v>1160</v>
      </c>
      <c r="N9" s="11" t="s">
        <v>63</v>
      </c>
      <c r="O9" s="11"/>
      <c r="P9" s="11"/>
      <c r="Q9" s="11"/>
      <c r="R9" s="11"/>
      <c r="S9" s="11"/>
      <c r="T9" s="12"/>
      <c r="U9" s="12"/>
      <c r="V9" s="12"/>
      <c r="W9" s="13"/>
    </row>
    <row r="10" spans="1:23">
      <c r="A10" s="8" t="s">
        <v>1167</v>
      </c>
      <c r="B10" s="9" t="s">
        <v>41</v>
      </c>
      <c r="C10" s="9" t="s">
        <v>1132</v>
      </c>
      <c r="D10" s="9" t="s">
        <v>1168</v>
      </c>
      <c r="E10" s="10"/>
      <c r="F10" s="9" t="s">
        <v>1025</v>
      </c>
      <c r="G10" s="9" t="s">
        <v>42</v>
      </c>
      <c r="H10" s="15" t="s">
        <v>1145</v>
      </c>
      <c r="I10" s="11" t="s">
        <v>1158</v>
      </c>
      <c r="J10" s="11" t="s">
        <v>1145</v>
      </c>
      <c r="K10" s="11" t="str">
        <f t="shared" si="0"/>
        <v>5876.229.145</v>
      </c>
      <c r="L10" s="11" t="str">
        <f>VLOOKUP(A10,'VMAX code upgrade reference'!A:D,3,0)</f>
        <v>5876.229.145</v>
      </c>
      <c r="M10" s="11" t="s">
        <v>1147</v>
      </c>
      <c r="N10" s="12" t="s">
        <v>63</v>
      </c>
      <c r="O10" s="11" t="s">
        <v>1169</v>
      </c>
      <c r="P10" s="11"/>
      <c r="Q10" s="11"/>
      <c r="R10" s="11"/>
      <c r="S10" s="11"/>
      <c r="T10" s="12"/>
      <c r="U10" s="12"/>
      <c r="V10" s="12"/>
      <c r="W10" s="13"/>
    </row>
    <row r="11" spans="1:23">
      <c r="A11" s="8" t="s">
        <v>1170</v>
      </c>
      <c r="B11" s="9" t="s">
        <v>41</v>
      </c>
      <c r="C11" s="9" t="s">
        <v>1132</v>
      </c>
      <c r="D11" s="9" t="s">
        <v>1171</v>
      </c>
      <c r="E11" s="10" t="s">
        <v>1172</v>
      </c>
      <c r="F11" s="9" t="s">
        <v>1025</v>
      </c>
      <c r="G11" s="9" t="s">
        <v>42</v>
      </c>
      <c r="H11" s="15" t="s">
        <v>1145</v>
      </c>
      <c r="I11" s="11" t="s">
        <v>1158</v>
      </c>
      <c r="J11" s="11" t="s">
        <v>1145</v>
      </c>
      <c r="K11" s="11" t="str">
        <f t="shared" si="0"/>
        <v>5876.229.145</v>
      </c>
      <c r="L11" s="11" t="str">
        <f>VLOOKUP(A11,'VMAX code upgrade reference'!A:D,3,0)</f>
        <v>5876.229.145</v>
      </c>
      <c r="M11" s="11" t="s">
        <v>1134</v>
      </c>
      <c r="N11" s="12" t="s">
        <v>63</v>
      </c>
      <c r="O11" s="11" t="s">
        <v>1169</v>
      </c>
      <c r="P11" s="11"/>
      <c r="Q11" s="11"/>
      <c r="R11" s="11"/>
      <c r="S11" s="11"/>
      <c r="T11" s="12"/>
      <c r="U11" s="12"/>
      <c r="V11" s="12"/>
      <c r="W11" s="13"/>
    </row>
    <row r="12" spans="1:23">
      <c r="A12" s="8" t="s">
        <v>1173</v>
      </c>
      <c r="B12" s="9" t="s">
        <v>41</v>
      </c>
      <c r="C12" s="9" t="s">
        <v>1132</v>
      </c>
      <c r="D12" s="16" t="s">
        <v>1174</v>
      </c>
      <c r="E12" s="16"/>
      <c r="F12" s="16" t="s">
        <v>79</v>
      </c>
      <c r="G12" s="9" t="s">
        <v>42</v>
      </c>
      <c r="H12" s="11" t="s">
        <v>971</v>
      </c>
      <c r="I12" s="11" t="s">
        <v>1164</v>
      </c>
      <c r="J12" s="11" t="s">
        <v>1145</v>
      </c>
      <c r="K12" s="11" t="str">
        <f t="shared" si="0"/>
        <v>5876.229.145</v>
      </c>
      <c r="L12" s="11" t="str">
        <f>VLOOKUP(A12,'VMAX code upgrade reference'!A:D,3,0)</f>
        <v>5876.229.145</v>
      </c>
      <c r="M12" s="16"/>
      <c r="N12" s="16"/>
      <c r="O12" s="16"/>
      <c r="P12" s="16"/>
      <c r="Q12" s="16"/>
      <c r="R12" s="16"/>
      <c r="S12" s="16"/>
      <c r="T12" s="17"/>
      <c r="U12" s="17"/>
      <c r="V12" s="17"/>
      <c r="W12" s="18"/>
    </row>
    <row r="13" spans="1:23">
      <c r="A13" s="19" t="s">
        <v>1175</v>
      </c>
      <c r="B13" s="9" t="s">
        <v>41</v>
      </c>
      <c r="C13" s="9" t="s">
        <v>1132</v>
      </c>
      <c r="D13" s="16" t="s">
        <v>1176</v>
      </c>
      <c r="E13" s="11"/>
      <c r="F13" s="16" t="s">
        <v>79</v>
      </c>
      <c r="G13" s="9" t="s">
        <v>42</v>
      </c>
      <c r="H13" s="14" t="s">
        <v>971</v>
      </c>
      <c r="I13" s="11"/>
      <c r="J13" s="11" t="s">
        <v>1145</v>
      </c>
      <c r="K13" s="11" t="str">
        <f>H13</f>
        <v>5876.229.145</v>
      </c>
      <c r="L13" s="11" t="e">
        <f>VLOOKUP(A13,'VMAX code upgrade reference'!A:D,3,0)</f>
        <v>#N/A</v>
      </c>
      <c r="M13" s="11"/>
      <c r="N13" s="11"/>
      <c r="O13" s="11"/>
      <c r="P13" s="11"/>
      <c r="Q13" s="11"/>
      <c r="R13" s="11"/>
      <c r="S13" s="11"/>
      <c r="T13" s="12"/>
      <c r="U13" s="12"/>
      <c r="V13" s="12"/>
      <c r="W13" s="13"/>
    </row>
    <row r="14" spans="1:23">
      <c r="A14" s="8" t="s">
        <v>1177</v>
      </c>
      <c r="B14" s="9" t="s">
        <v>41</v>
      </c>
      <c r="C14" s="9" t="s">
        <v>1132</v>
      </c>
      <c r="D14" s="9" t="s">
        <v>1178</v>
      </c>
      <c r="E14" s="10"/>
      <c r="F14" s="9" t="s">
        <v>1025</v>
      </c>
      <c r="G14" s="9" t="s">
        <v>42</v>
      </c>
      <c r="H14" s="15" t="s">
        <v>1145</v>
      </c>
      <c r="I14" s="11" t="s">
        <v>1158</v>
      </c>
      <c r="J14" s="11" t="s">
        <v>1145</v>
      </c>
      <c r="K14" s="11" t="str">
        <f>L14</f>
        <v>5876.268.174</v>
      </c>
      <c r="L14" s="11" t="str">
        <f>VLOOKUP(A14,'VMAX code upgrade reference'!A:D,3,0)</f>
        <v>5876.268.174</v>
      </c>
      <c r="M14" s="11" t="s">
        <v>1179</v>
      </c>
      <c r="N14" s="12" t="s">
        <v>63</v>
      </c>
      <c r="O14" s="11" t="s">
        <v>1148</v>
      </c>
      <c r="P14" s="11" t="s">
        <v>1149</v>
      </c>
      <c r="Q14" s="11" t="s">
        <v>1180</v>
      </c>
      <c r="R14" s="11"/>
      <c r="S14" s="11"/>
      <c r="T14" s="12"/>
      <c r="U14" s="12"/>
      <c r="V14" s="12"/>
      <c r="W14" s="13"/>
    </row>
    <row r="15" spans="1:23">
      <c r="A15" s="8" t="s">
        <v>1265</v>
      </c>
      <c r="B15" s="9" t="s">
        <v>41</v>
      </c>
      <c r="C15" s="9" t="s">
        <v>1132</v>
      </c>
      <c r="D15" s="9" t="s">
        <v>1181</v>
      </c>
      <c r="E15" s="10"/>
      <c r="F15" s="9" t="s">
        <v>1025</v>
      </c>
      <c r="G15" s="9" t="s">
        <v>42</v>
      </c>
      <c r="H15" s="15" t="s">
        <v>1145</v>
      </c>
      <c r="I15" s="11" t="s">
        <v>1146</v>
      </c>
      <c r="J15" s="11" t="s">
        <v>1145</v>
      </c>
      <c r="K15" s="11" t="str">
        <f>H15</f>
        <v>5876.268.174</v>
      </c>
      <c r="L15" s="11" t="e">
        <f>VLOOKUP(A15,'VMAX code upgrade reference'!A:D,3,0)</f>
        <v>#N/A</v>
      </c>
      <c r="M15" s="11" t="s">
        <v>1179</v>
      </c>
      <c r="N15" s="12" t="s">
        <v>63</v>
      </c>
      <c r="O15" s="11" t="s">
        <v>1148</v>
      </c>
      <c r="P15" s="11" t="s">
        <v>1149</v>
      </c>
      <c r="Q15" s="11" t="s">
        <v>1155</v>
      </c>
      <c r="R15" s="11"/>
      <c r="S15" s="11"/>
      <c r="T15" s="12"/>
      <c r="U15" s="12"/>
      <c r="V15" s="12"/>
      <c r="W15" s="13"/>
    </row>
    <row r="16" spans="1:23">
      <c r="A16" s="8" t="s">
        <v>1182</v>
      </c>
      <c r="B16" s="9" t="s">
        <v>41</v>
      </c>
      <c r="C16" s="9" t="s">
        <v>1132</v>
      </c>
      <c r="D16" s="11" t="s">
        <v>1183</v>
      </c>
      <c r="E16" s="11"/>
      <c r="F16" s="11" t="s">
        <v>1025</v>
      </c>
      <c r="G16" s="9" t="s">
        <v>42</v>
      </c>
      <c r="H16" s="15" t="s">
        <v>1145</v>
      </c>
      <c r="I16" s="11" t="s">
        <v>1159</v>
      </c>
      <c r="J16" s="11" t="s">
        <v>1145</v>
      </c>
      <c r="K16" s="11" t="str">
        <f t="shared" ref="K16:K17" si="1">L16</f>
        <v>5876.229.145</v>
      </c>
      <c r="L16" s="11" t="str">
        <f>VLOOKUP(A16,'VMAX code upgrade reference'!A:D,3,0)</f>
        <v>5876.229.145</v>
      </c>
      <c r="M16" s="11" t="s">
        <v>1160</v>
      </c>
      <c r="N16" s="11" t="s">
        <v>63</v>
      </c>
      <c r="O16" s="11"/>
      <c r="P16" s="11"/>
      <c r="Q16" s="11"/>
      <c r="R16" s="11"/>
      <c r="S16" s="11"/>
      <c r="T16" s="12"/>
      <c r="U16" s="12"/>
      <c r="V16" s="12"/>
      <c r="W16" s="13"/>
    </row>
    <row r="17" spans="1:23">
      <c r="A17" s="9" t="s">
        <v>1184</v>
      </c>
      <c r="B17" s="9" t="s">
        <v>41</v>
      </c>
      <c r="C17" s="9" t="s">
        <v>1132</v>
      </c>
      <c r="D17" s="16" t="s">
        <v>1185</v>
      </c>
      <c r="E17" s="16"/>
      <c r="F17" s="16" t="s">
        <v>79</v>
      </c>
      <c r="G17" s="9" t="s">
        <v>42</v>
      </c>
      <c r="H17" s="11" t="s">
        <v>971</v>
      </c>
      <c r="I17" s="11" t="s">
        <v>1164</v>
      </c>
      <c r="J17" s="11" t="s">
        <v>1145</v>
      </c>
      <c r="K17" s="11" t="str">
        <f t="shared" si="1"/>
        <v>5876.229.145</v>
      </c>
      <c r="L17" s="11" t="str">
        <f>VLOOKUP(A17,'VMAX code upgrade reference'!A:D,3,0)</f>
        <v>5876.229.145</v>
      </c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8"/>
    </row>
    <row r="18" spans="1:23">
      <c r="A18" s="8" t="s">
        <v>1954</v>
      </c>
      <c r="B18" s="9" t="s">
        <v>1186</v>
      </c>
      <c r="C18" s="9" t="s">
        <v>1132</v>
      </c>
      <c r="D18" s="9" t="s">
        <v>100</v>
      </c>
      <c r="E18" s="9"/>
      <c r="F18" s="9" t="s">
        <v>1143</v>
      </c>
      <c r="G18" s="9" t="s">
        <v>1187</v>
      </c>
      <c r="H18" s="11" t="s">
        <v>60</v>
      </c>
      <c r="I18" s="11"/>
      <c r="J18" s="11" t="s">
        <v>60</v>
      </c>
      <c r="K18" s="11" t="str">
        <f>H18</f>
        <v>5773.168.115</v>
      </c>
      <c r="L18" s="11" t="e">
        <f>VLOOKUP(A18,'VMAX code upgrade reference'!A:D,3,0)</f>
        <v>#N/A</v>
      </c>
      <c r="M18" s="11"/>
      <c r="N18" s="11"/>
      <c r="O18" s="11"/>
      <c r="P18" s="11"/>
      <c r="Q18" s="11"/>
      <c r="R18" s="11"/>
      <c r="S18" s="11"/>
      <c r="T18" s="12"/>
      <c r="U18" s="12"/>
      <c r="V18" s="12"/>
      <c r="W18" s="20"/>
    </row>
    <row r="19" spans="1:23">
      <c r="A19" s="9" t="s">
        <v>1266</v>
      </c>
      <c r="B19" s="9" t="s">
        <v>41</v>
      </c>
      <c r="C19" s="9" t="s">
        <v>1132</v>
      </c>
      <c r="D19" s="9" t="s">
        <v>1036</v>
      </c>
      <c r="E19" s="9"/>
      <c r="F19" s="9" t="s">
        <v>1048</v>
      </c>
      <c r="G19" s="9"/>
      <c r="H19" s="9" t="s">
        <v>971</v>
      </c>
      <c r="I19" s="11"/>
      <c r="J19" s="11" t="s">
        <v>1145</v>
      </c>
      <c r="K19" s="11" t="str">
        <f>L19</f>
        <v>5876.268.174</v>
      </c>
      <c r="L19" s="11" t="str">
        <f>VLOOKUP(A19,'VMAX code upgrade reference'!A:D,3,0)</f>
        <v>5876.268.174</v>
      </c>
      <c r="M19" s="11"/>
      <c r="N19" s="12"/>
      <c r="O19" s="11"/>
      <c r="P19" s="21"/>
      <c r="Q19" s="11"/>
      <c r="R19" s="11"/>
      <c r="S19" s="11"/>
      <c r="T19" s="12"/>
      <c r="U19" s="12"/>
      <c r="V19" s="12"/>
      <c r="W19" s="20"/>
    </row>
    <row r="20" spans="1:23">
      <c r="A20" s="9" t="s">
        <v>1267</v>
      </c>
      <c r="B20" s="9" t="s">
        <v>41</v>
      </c>
      <c r="C20" s="9" t="s">
        <v>1132</v>
      </c>
      <c r="D20" s="9" t="s">
        <v>1037</v>
      </c>
      <c r="E20" s="9"/>
      <c r="F20" s="9" t="s">
        <v>1048</v>
      </c>
      <c r="G20" s="9"/>
      <c r="H20" s="9" t="s">
        <v>971</v>
      </c>
      <c r="I20" s="11"/>
      <c r="J20" s="11" t="s">
        <v>1145</v>
      </c>
      <c r="K20" s="11" t="str">
        <f t="shared" ref="K20:K21" si="2">H20</f>
        <v>5876.229.145</v>
      </c>
      <c r="L20" s="11" t="e">
        <f>VLOOKUP(A20,'VMAX code upgrade reference'!A:D,3,0)</f>
        <v>#N/A</v>
      </c>
      <c r="M20" s="11"/>
      <c r="N20" s="12"/>
      <c r="O20" s="11"/>
      <c r="P20" s="21"/>
      <c r="Q20" s="11"/>
      <c r="R20" s="11"/>
      <c r="S20" s="11"/>
      <c r="T20" s="12"/>
      <c r="U20" s="12"/>
      <c r="V20" s="12"/>
      <c r="W20" s="20"/>
    </row>
    <row r="21" spans="1:23">
      <c r="A21" s="9" t="s">
        <v>1268</v>
      </c>
      <c r="B21" s="9" t="s">
        <v>94</v>
      </c>
      <c r="C21" s="9" t="s">
        <v>1188</v>
      </c>
      <c r="D21" s="9" t="s">
        <v>107</v>
      </c>
      <c r="E21" s="9"/>
      <c r="F21" s="9" t="s">
        <v>1048</v>
      </c>
      <c r="G21" s="9"/>
      <c r="H21" s="9" t="s">
        <v>971</v>
      </c>
      <c r="I21" s="11"/>
      <c r="J21" s="11" t="s">
        <v>1145</v>
      </c>
      <c r="K21" s="11" t="str">
        <f t="shared" si="2"/>
        <v>5876.229.145</v>
      </c>
      <c r="L21" s="11" t="e">
        <f>VLOOKUP(A21,'VMAX code upgrade reference'!A:D,3,0)</f>
        <v>#N/A</v>
      </c>
      <c r="M21" s="11"/>
      <c r="N21" s="12"/>
      <c r="O21" s="11"/>
      <c r="P21" s="21"/>
      <c r="Q21" s="11"/>
      <c r="R21" s="11"/>
      <c r="S21" s="11"/>
      <c r="T21" s="12"/>
      <c r="U21" s="12"/>
      <c r="V21" s="12"/>
      <c r="W21" s="20"/>
    </row>
    <row r="22" spans="1:23">
      <c r="A22" s="8" t="s">
        <v>1946</v>
      </c>
      <c r="B22" s="9" t="s">
        <v>1186</v>
      </c>
      <c r="C22" s="9" t="s">
        <v>1132</v>
      </c>
      <c r="D22" s="9" t="s">
        <v>104</v>
      </c>
      <c r="E22" s="9"/>
      <c r="F22" s="9" t="s">
        <v>1025</v>
      </c>
      <c r="G22" s="9" t="s">
        <v>1187</v>
      </c>
      <c r="H22" s="15" t="s">
        <v>1145</v>
      </c>
      <c r="I22" s="11" t="s">
        <v>1146</v>
      </c>
      <c r="J22" s="11" t="s">
        <v>1145</v>
      </c>
      <c r="K22" s="11" t="str">
        <f>L22</f>
        <v>5876.229.145</v>
      </c>
      <c r="L22" s="11" t="str">
        <f>VLOOKUP(A22,'VMAX code upgrade reference'!A:D,3,0)</f>
        <v>5876.229.145</v>
      </c>
      <c r="M22" s="11" t="s">
        <v>1147</v>
      </c>
      <c r="N22" s="12" t="s">
        <v>63</v>
      </c>
      <c r="O22" s="11" t="s">
        <v>1148</v>
      </c>
      <c r="P22" s="14" t="s">
        <v>1149</v>
      </c>
      <c r="Q22" s="11" t="s">
        <v>1150</v>
      </c>
      <c r="R22" s="11" t="s">
        <v>132</v>
      </c>
      <c r="S22" s="11" t="s">
        <v>1151</v>
      </c>
      <c r="T22" s="11" t="s">
        <v>1152</v>
      </c>
      <c r="U22" s="11" t="s">
        <v>1153</v>
      </c>
      <c r="V22" s="12"/>
      <c r="W22" s="20"/>
    </row>
    <row r="23" spans="1:23">
      <c r="A23" s="8" t="s">
        <v>1955</v>
      </c>
      <c r="B23" s="9" t="s">
        <v>94</v>
      </c>
      <c r="C23" s="9" t="s">
        <v>1188</v>
      </c>
      <c r="D23" s="9" t="s">
        <v>97</v>
      </c>
      <c r="E23" s="9"/>
      <c r="F23" s="9" t="s">
        <v>40</v>
      </c>
      <c r="G23" s="9" t="s">
        <v>1189</v>
      </c>
      <c r="H23" s="11" t="s">
        <v>51</v>
      </c>
      <c r="I23" s="11" t="s">
        <v>1190</v>
      </c>
      <c r="J23" s="11" t="s">
        <v>51</v>
      </c>
      <c r="K23" s="11" t="str">
        <f t="shared" ref="K23:K24" si="3">H23</f>
        <v>5773.184.130</v>
      </c>
      <c r="L23" s="11" t="e">
        <f>VLOOKUP(A23,'VMAX code upgrade reference'!A:D,3,0)</f>
        <v>#N/A</v>
      </c>
      <c r="M23" s="11" t="s">
        <v>1191</v>
      </c>
      <c r="N23" s="11"/>
      <c r="O23" s="11"/>
      <c r="P23" s="11"/>
      <c r="Q23" s="11"/>
      <c r="R23" s="11"/>
      <c r="S23" s="11"/>
      <c r="T23" s="12"/>
      <c r="U23" s="12"/>
      <c r="V23" s="12"/>
      <c r="W23" s="20"/>
    </row>
    <row r="24" spans="1:23" ht="409.6">
      <c r="A24" s="8" t="s">
        <v>1956</v>
      </c>
      <c r="B24" s="9" t="s">
        <v>94</v>
      </c>
      <c r="C24" s="9" t="s">
        <v>1188</v>
      </c>
      <c r="D24" s="9" t="s">
        <v>102</v>
      </c>
      <c r="E24" s="9"/>
      <c r="F24" s="9" t="s">
        <v>1143</v>
      </c>
      <c r="G24" s="9" t="s">
        <v>1189</v>
      </c>
      <c r="H24" s="11" t="s">
        <v>51</v>
      </c>
      <c r="I24" s="11" t="s">
        <v>1190</v>
      </c>
      <c r="J24" s="11" t="s">
        <v>51</v>
      </c>
      <c r="K24" s="11" t="str">
        <f t="shared" si="3"/>
        <v>5773.184.130</v>
      </c>
      <c r="L24" s="11" t="e">
        <f>VLOOKUP(A24,'VMAX code upgrade reference'!A:D,3,0)</f>
        <v>#N/A</v>
      </c>
      <c r="M24" s="11" t="s">
        <v>1191</v>
      </c>
      <c r="N24" s="11"/>
      <c r="O24" s="11"/>
      <c r="P24" s="11"/>
      <c r="Q24" s="11"/>
      <c r="R24" s="11"/>
      <c r="S24" s="11"/>
      <c r="T24" s="12"/>
      <c r="U24" s="12"/>
      <c r="V24" s="12"/>
      <c r="W24" s="20"/>
    </row>
    <row r="25" spans="1:23" ht="409.6">
      <c r="A25" s="8" t="s">
        <v>1947</v>
      </c>
      <c r="B25" s="9" t="s">
        <v>94</v>
      </c>
      <c r="C25" s="9" t="s">
        <v>1188</v>
      </c>
      <c r="D25" s="9" t="s">
        <v>1192</v>
      </c>
      <c r="E25" s="9"/>
      <c r="F25" s="9" t="s">
        <v>1025</v>
      </c>
      <c r="G25" s="9" t="s">
        <v>1189</v>
      </c>
      <c r="H25" s="15" t="s">
        <v>1145</v>
      </c>
      <c r="I25" s="11" t="s">
        <v>1193</v>
      </c>
      <c r="J25" s="11" t="s">
        <v>1145</v>
      </c>
      <c r="K25" s="11" t="str">
        <f t="shared" ref="K25:K27" si="4">L25</f>
        <v>5876.268.174</v>
      </c>
      <c r="L25" s="11" t="str">
        <f>VLOOKUP(A25,'VMAX code upgrade reference'!A:D,3,0)</f>
        <v>5876.268.174</v>
      </c>
      <c r="M25" s="11" t="s">
        <v>1194</v>
      </c>
      <c r="N25" s="11" t="s">
        <v>63</v>
      </c>
      <c r="O25" s="11" t="s">
        <v>1190</v>
      </c>
      <c r="P25" s="11" t="s">
        <v>1149</v>
      </c>
      <c r="Q25" s="11" t="s">
        <v>1195</v>
      </c>
      <c r="R25" s="11" t="s">
        <v>132</v>
      </c>
      <c r="S25" s="11" t="s">
        <v>1151</v>
      </c>
      <c r="T25" s="11" t="s">
        <v>1196</v>
      </c>
      <c r="U25" s="11" t="s">
        <v>1191</v>
      </c>
      <c r="V25" s="12" t="s">
        <v>1196</v>
      </c>
      <c r="W25" s="20" t="s">
        <v>1191</v>
      </c>
    </row>
    <row r="26" spans="1:23" ht="409.6">
      <c r="A26" s="8" t="s">
        <v>1948</v>
      </c>
      <c r="B26" s="9" t="s">
        <v>94</v>
      </c>
      <c r="C26" s="9" t="s">
        <v>1188</v>
      </c>
      <c r="D26" s="9" t="s">
        <v>1197</v>
      </c>
      <c r="E26" s="9"/>
      <c r="F26" s="9" t="s">
        <v>1025</v>
      </c>
      <c r="G26" s="9" t="s">
        <v>1189</v>
      </c>
      <c r="H26" s="15" t="s">
        <v>1145</v>
      </c>
      <c r="I26" s="11" t="s">
        <v>1193</v>
      </c>
      <c r="J26" s="11" t="s">
        <v>1145</v>
      </c>
      <c r="K26" s="11" t="str">
        <f t="shared" si="4"/>
        <v>5876.268.174</v>
      </c>
      <c r="L26" s="11" t="str">
        <f>VLOOKUP(A26,'VMAX code upgrade reference'!A:D,3,0)</f>
        <v>5876.268.174</v>
      </c>
      <c r="M26" s="11" t="s">
        <v>1194</v>
      </c>
      <c r="N26" s="11" t="s">
        <v>63</v>
      </c>
      <c r="O26" s="11" t="s">
        <v>1190</v>
      </c>
      <c r="P26" s="11" t="s">
        <v>1149</v>
      </c>
      <c r="Q26" s="11" t="s">
        <v>1180</v>
      </c>
      <c r="R26" s="11"/>
      <c r="S26" s="11"/>
      <c r="T26" s="11"/>
      <c r="U26" s="11"/>
      <c r="V26" s="12"/>
      <c r="W26" s="21"/>
    </row>
    <row r="27" spans="1:23" ht="409.6">
      <c r="A27" s="8" t="s">
        <v>1949</v>
      </c>
      <c r="B27" s="9" t="s">
        <v>94</v>
      </c>
      <c r="C27" s="9" t="s">
        <v>1188</v>
      </c>
      <c r="D27" s="9" t="s">
        <v>1198</v>
      </c>
      <c r="E27" s="9"/>
      <c r="F27" s="9" t="s">
        <v>1025</v>
      </c>
      <c r="G27" s="9" t="s">
        <v>1189</v>
      </c>
      <c r="H27" s="15" t="s">
        <v>1145</v>
      </c>
      <c r="I27" s="11" t="s">
        <v>1193</v>
      </c>
      <c r="J27" s="11" t="s">
        <v>1145</v>
      </c>
      <c r="K27" s="11" t="str">
        <f t="shared" si="4"/>
        <v>5876.268.174</v>
      </c>
      <c r="L27" s="11" t="str">
        <f>VLOOKUP(A27,'VMAX code upgrade reference'!A:D,3,0)</f>
        <v>5876.268.174</v>
      </c>
      <c r="M27" s="11" t="s">
        <v>1194</v>
      </c>
      <c r="N27" s="11" t="s">
        <v>63</v>
      </c>
      <c r="O27" s="11" t="s">
        <v>1199</v>
      </c>
      <c r="P27" s="11"/>
      <c r="Q27" s="11"/>
      <c r="R27" s="11"/>
      <c r="S27" s="11"/>
      <c r="T27" s="12"/>
      <c r="U27" s="12"/>
      <c r="V27" s="12"/>
      <c r="W27" s="20"/>
    </row>
    <row r="28" spans="1:23" ht="409.6">
      <c r="A28" s="8" t="s">
        <v>1200</v>
      </c>
      <c r="B28" s="9" t="s">
        <v>94</v>
      </c>
      <c r="C28" s="9" t="s">
        <v>1188</v>
      </c>
      <c r="D28" s="9" t="s">
        <v>1201</v>
      </c>
      <c r="E28" s="10"/>
      <c r="F28" s="9" t="s">
        <v>40</v>
      </c>
      <c r="G28" s="9" t="s">
        <v>1074</v>
      </c>
      <c r="H28" s="11" t="s">
        <v>93</v>
      </c>
      <c r="I28" s="11"/>
      <c r="J28" s="11" t="s">
        <v>93</v>
      </c>
      <c r="K28" s="11" t="str">
        <f>H28</f>
        <v>5773.176.124</v>
      </c>
      <c r="L28" s="11" t="e">
        <f>VLOOKUP(A28,'VMAX code upgrade reference'!A:D,3,0)</f>
        <v>#N/A</v>
      </c>
      <c r="M28" s="11" t="s">
        <v>1202</v>
      </c>
      <c r="N28" s="11"/>
      <c r="O28" s="11"/>
      <c r="P28" s="11"/>
      <c r="Q28" s="11"/>
      <c r="R28" s="11"/>
      <c r="S28" s="11"/>
      <c r="T28" s="12"/>
      <c r="U28" s="12"/>
      <c r="V28" s="12"/>
      <c r="W28" s="20"/>
    </row>
    <row r="29" spans="1:23" ht="409.6">
      <c r="A29" s="8" t="s">
        <v>1203</v>
      </c>
      <c r="B29" s="9" t="s">
        <v>94</v>
      </c>
      <c r="C29" s="9" t="s">
        <v>1188</v>
      </c>
      <c r="D29" s="11" t="s">
        <v>1052</v>
      </c>
      <c r="E29" s="11" t="s">
        <v>1163</v>
      </c>
      <c r="F29" s="11" t="s">
        <v>1025</v>
      </c>
      <c r="G29" s="9" t="s">
        <v>1074</v>
      </c>
      <c r="H29" s="15" t="s">
        <v>1145</v>
      </c>
      <c r="I29" s="11" t="s">
        <v>1204</v>
      </c>
      <c r="J29" s="11" t="s">
        <v>1145</v>
      </c>
      <c r="K29" s="11" t="str">
        <f t="shared" ref="K29:K41" si="5">L29</f>
        <v>5876.229.145</v>
      </c>
      <c r="L29" s="11" t="str">
        <f>VLOOKUP(A29,'VMAX code upgrade reference'!A:D,3,0)</f>
        <v>5876.229.145</v>
      </c>
      <c r="M29" s="11" t="s">
        <v>1205</v>
      </c>
      <c r="N29" s="14" t="s">
        <v>78</v>
      </c>
      <c r="O29" s="11" t="s">
        <v>1160</v>
      </c>
      <c r="P29" s="11" t="s">
        <v>63</v>
      </c>
      <c r="Q29" s="11"/>
      <c r="R29" s="11"/>
      <c r="S29" s="11"/>
      <c r="T29" s="12"/>
      <c r="U29" s="12"/>
      <c r="V29" s="12"/>
      <c r="W29" s="20"/>
    </row>
    <row r="30" spans="1:23" ht="409.6">
      <c r="A30" s="8" t="s">
        <v>1206</v>
      </c>
      <c r="B30" s="9" t="s">
        <v>94</v>
      </c>
      <c r="C30" s="9" t="s">
        <v>1188</v>
      </c>
      <c r="D30" s="9" t="s">
        <v>1207</v>
      </c>
      <c r="E30" s="11" t="s">
        <v>1208</v>
      </c>
      <c r="F30" s="9" t="s">
        <v>1025</v>
      </c>
      <c r="G30" s="9" t="s">
        <v>1074</v>
      </c>
      <c r="H30" s="15" t="s">
        <v>1145</v>
      </c>
      <c r="I30" s="11" t="s">
        <v>1209</v>
      </c>
      <c r="J30" s="11" t="s">
        <v>1145</v>
      </c>
      <c r="K30" s="11" t="str">
        <f t="shared" si="5"/>
        <v>5876.268.174</v>
      </c>
      <c r="L30" s="11" t="str">
        <f>VLOOKUP(A30,'VMAX code upgrade reference'!A:D,3,0)</f>
        <v>5876.268.174</v>
      </c>
      <c r="M30" s="11" t="s">
        <v>1210</v>
      </c>
      <c r="N30" s="11" t="s">
        <v>63</v>
      </c>
      <c r="O30" s="11" t="s">
        <v>1199</v>
      </c>
      <c r="P30" s="11"/>
      <c r="Q30" s="11"/>
      <c r="R30" s="11"/>
      <c r="S30" s="11"/>
      <c r="T30" s="12"/>
      <c r="U30" s="12"/>
      <c r="V30" s="12"/>
      <c r="W30" s="20"/>
    </row>
    <row r="31" spans="1:23" ht="409.6">
      <c r="A31" s="8" t="s">
        <v>1211</v>
      </c>
      <c r="B31" s="9" t="s">
        <v>94</v>
      </c>
      <c r="C31" s="9" t="s">
        <v>1188</v>
      </c>
      <c r="D31" s="11" t="s">
        <v>1058</v>
      </c>
      <c r="E31" s="11"/>
      <c r="F31" s="11" t="s">
        <v>1025</v>
      </c>
      <c r="G31" s="9" t="s">
        <v>1074</v>
      </c>
      <c r="H31" s="15" t="s">
        <v>1145</v>
      </c>
      <c r="I31" s="11" t="s">
        <v>1204</v>
      </c>
      <c r="J31" s="11" t="s">
        <v>1145</v>
      </c>
      <c r="K31" s="11" t="str">
        <f t="shared" si="5"/>
        <v>5876.229.145</v>
      </c>
      <c r="L31" s="11" t="str">
        <f>VLOOKUP(A31,'VMAX code upgrade reference'!A:D,3,0)</f>
        <v>5876.229.145</v>
      </c>
      <c r="M31" s="11" t="s">
        <v>1205</v>
      </c>
      <c r="N31" s="14" t="s">
        <v>78</v>
      </c>
      <c r="O31" s="11" t="s">
        <v>1160</v>
      </c>
      <c r="P31" s="11" t="s">
        <v>63</v>
      </c>
      <c r="Q31" s="11"/>
      <c r="R31" s="11"/>
      <c r="S31" s="11"/>
      <c r="T31" s="12"/>
      <c r="U31" s="12"/>
      <c r="V31" s="12"/>
      <c r="W31" s="20"/>
    </row>
    <row r="32" spans="1:23" ht="409.6">
      <c r="A32" s="8" t="s">
        <v>1212</v>
      </c>
      <c r="B32" s="9" t="s">
        <v>94</v>
      </c>
      <c r="C32" s="9" t="s">
        <v>1188</v>
      </c>
      <c r="D32" s="11" t="s">
        <v>1055</v>
      </c>
      <c r="E32" s="11" t="s">
        <v>1163</v>
      </c>
      <c r="F32" s="11" t="s">
        <v>1025</v>
      </c>
      <c r="G32" s="9" t="s">
        <v>1074</v>
      </c>
      <c r="H32" s="15" t="s">
        <v>1145</v>
      </c>
      <c r="I32" s="11" t="s">
        <v>1204</v>
      </c>
      <c r="J32" s="11" t="s">
        <v>1145</v>
      </c>
      <c r="K32" s="11" t="str">
        <f t="shared" si="5"/>
        <v>5876.229.145</v>
      </c>
      <c r="L32" s="11" t="str">
        <f>VLOOKUP(A32,'VMAX code upgrade reference'!A:D,3,0)</f>
        <v>5876.229.145</v>
      </c>
      <c r="M32" s="11" t="s">
        <v>1205</v>
      </c>
      <c r="N32" s="14" t="s">
        <v>78</v>
      </c>
      <c r="O32" s="11" t="s">
        <v>1160</v>
      </c>
      <c r="P32" s="11" t="s">
        <v>63</v>
      </c>
      <c r="Q32" s="11"/>
      <c r="R32" s="11"/>
      <c r="S32" s="11"/>
      <c r="T32" s="12"/>
      <c r="U32" s="12"/>
      <c r="V32" s="12"/>
      <c r="W32" s="13"/>
    </row>
    <row r="33" spans="1:23" ht="409.6">
      <c r="A33" s="8" t="s">
        <v>1950</v>
      </c>
      <c r="B33" s="9" t="s">
        <v>94</v>
      </c>
      <c r="C33" s="9" t="s">
        <v>1188</v>
      </c>
      <c r="D33" s="9" t="s">
        <v>1213</v>
      </c>
      <c r="E33" s="9"/>
      <c r="F33" s="9" t="s">
        <v>1025</v>
      </c>
      <c r="G33" s="9" t="s">
        <v>1074</v>
      </c>
      <c r="H33" s="15" t="s">
        <v>1145</v>
      </c>
      <c r="I33" s="11" t="s">
        <v>1209</v>
      </c>
      <c r="J33" s="11" t="s">
        <v>1145</v>
      </c>
      <c r="K33" s="11" t="str">
        <f t="shared" si="5"/>
        <v>5876.268.174</v>
      </c>
      <c r="L33" s="11" t="str">
        <f>VLOOKUP(A33,'VMAX code upgrade reference'!A:D,3,0)</f>
        <v>5876.268.174</v>
      </c>
      <c r="M33" s="11" t="s">
        <v>1210</v>
      </c>
      <c r="N33" s="11" t="s">
        <v>63</v>
      </c>
      <c r="O33" s="11" t="s">
        <v>1199</v>
      </c>
      <c r="P33" s="11"/>
      <c r="Q33" s="11"/>
      <c r="R33" s="11"/>
      <c r="S33" s="11"/>
      <c r="T33" s="12"/>
      <c r="U33" s="12"/>
      <c r="V33" s="12"/>
      <c r="W33" s="13"/>
    </row>
    <row r="34" spans="1:23" ht="409.6">
      <c r="A34" s="8" t="s">
        <v>1951</v>
      </c>
      <c r="B34" s="9" t="s">
        <v>94</v>
      </c>
      <c r="C34" s="9" t="s">
        <v>1188</v>
      </c>
      <c r="D34" s="9" t="s">
        <v>1214</v>
      </c>
      <c r="E34" s="9"/>
      <c r="F34" s="9" t="s">
        <v>1025</v>
      </c>
      <c r="G34" s="9" t="s">
        <v>1074</v>
      </c>
      <c r="H34" s="15" t="s">
        <v>1145</v>
      </c>
      <c r="I34" s="11" t="s">
        <v>1209</v>
      </c>
      <c r="J34" s="11" t="s">
        <v>1145</v>
      </c>
      <c r="K34" s="11" t="str">
        <f t="shared" si="5"/>
        <v>5876.268.174</v>
      </c>
      <c r="L34" s="11" t="str">
        <f>VLOOKUP(A34,'VMAX code upgrade reference'!A:D,3,0)</f>
        <v>5876.268.174</v>
      </c>
      <c r="M34" s="11" t="s">
        <v>1210</v>
      </c>
      <c r="N34" s="11" t="s">
        <v>63</v>
      </c>
      <c r="O34" s="11" t="s">
        <v>1199</v>
      </c>
      <c r="P34" s="11"/>
      <c r="Q34" s="11"/>
      <c r="R34" s="11"/>
      <c r="S34" s="11"/>
      <c r="T34" s="12"/>
      <c r="U34" s="12"/>
      <c r="V34" s="12"/>
      <c r="W34" s="13"/>
    </row>
    <row r="35" spans="1:23" ht="409.6">
      <c r="A35" s="22" t="s">
        <v>1215</v>
      </c>
      <c r="B35" s="9" t="s">
        <v>94</v>
      </c>
      <c r="C35" s="9" t="s">
        <v>1188</v>
      </c>
      <c r="D35" s="16" t="s">
        <v>113</v>
      </c>
      <c r="E35" s="16"/>
      <c r="F35" s="16" t="s">
        <v>79</v>
      </c>
      <c r="G35" s="9" t="s">
        <v>1074</v>
      </c>
      <c r="H35" s="15" t="s">
        <v>1145</v>
      </c>
      <c r="I35" s="11" t="s">
        <v>1204</v>
      </c>
      <c r="J35" s="11" t="s">
        <v>1145</v>
      </c>
      <c r="K35" s="11" t="str">
        <f t="shared" si="5"/>
        <v>5876.229.145</v>
      </c>
      <c r="L35" s="11" t="str">
        <f>VLOOKUP(A35,'VMAX code upgrade reference'!A:D,3,0)</f>
        <v>5876.229.145</v>
      </c>
      <c r="M35" s="16" t="s">
        <v>1216</v>
      </c>
      <c r="N35" s="16" t="s">
        <v>78</v>
      </c>
      <c r="O35" s="16"/>
      <c r="P35" s="16"/>
      <c r="Q35" s="16"/>
      <c r="R35" s="16"/>
      <c r="S35" s="16"/>
      <c r="T35" s="17"/>
      <c r="U35" s="17"/>
      <c r="V35" s="17"/>
      <c r="W35" s="18"/>
    </row>
    <row r="36" spans="1:23" ht="409.6">
      <c r="A36" s="9" t="s">
        <v>1217</v>
      </c>
      <c r="B36" s="9" t="s">
        <v>94</v>
      </c>
      <c r="C36" s="9" t="s">
        <v>1188</v>
      </c>
      <c r="D36" s="11" t="s">
        <v>116</v>
      </c>
      <c r="E36" s="11"/>
      <c r="F36" s="11" t="s">
        <v>79</v>
      </c>
      <c r="G36" s="9" t="s">
        <v>1074</v>
      </c>
      <c r="H36" s="15" t="s">
        <v>1145</v>
      </c>
      <c r="I36" s="16" t="s">
        <v>1218</v>
      </c>
      <c r="J36" s="11" t="s">
        <v>1145</v>
      </c>
      <c r="K36" s="11" t="str">
        <f t="shared" si="5"/>
        <v>5876.229.145</v>
      </c>
      <c r="L36" s="11" t="str">
        <f>VLOOKUP(A36,'VMAX code upgrade reference'!A:D,3,0)</f>
        <v>5876.229.145</v>
      </c>
      <c r="M36" s="16" t="s">
        <v>1216</v>
      </c>
      <c r="N36" s="14" t="s">
        <v>78</v>
      </c>
      <c r="O36" s="11"/>
      <c r="P36" s="11"/>
      <c r="Q36" s="11"/>
      <c r="R36" s="11"/>
      <c r="S36" s="11"/>
      <c r="T36" s="12"/>
      <c r="U36" s="12"/>
      <c r="V36" s="12"/>
      <c r="W36" s="13"/>
    </row>
    <row r="37" spans="1:23" ht="409.6">
      <c r="A37" s="8" t="s">
        <v>1952</v>
      </c>
      <c r="B37" s="9" t="s">
        <v>94</v>
      </c>
      <c r="C37" s="9" t="s">
        <v>1188</v>
      </c>
      <c r="D37" s="9" t="s">
        <v>1219</v>
      </c>
      <c r="E37" s="9"/>
      <c r="F37" s="9" t="s">
        <v>1025</v>
      </c>
      <c r="G37" s="9" t="s">
        <v>1074</v>
      </c>
      <c r="H37" s="15" t="s">
        <v>1145</v>
      </c>
      <c r="I37" s="11" t="s">
        <v>1209</v>
      </c>
      <c r="J37" s="11" t="s">
        <v>1145</v>
      </c>
      <c r="K37" s="11" t="str">
        <f t="shared" si="5"/>
        <v>5876.268.174</v>
      </c>
      <c r="L37" s="11" t="str">
        <f>VLOOKUP(A37,'VMAX code upgrade reference'!A:D,3,0)</f>
        <v>5876.268.174</v>
      </c>
      <c r="M37" s="11" t="s">
        <v>1194</v>
      </c>
      <c r="N37" s="11" t="s">
        <v>63</v>
      </c>
      <c r="O37" s="11" t="s">
        <v>1199</v>
      </c>
      <c r="P37" s="11" t="s">
        <v>1149</v>
      </c>
      <c r="Q37" s="11" t="s">
        <v>1180</v>
      </c>
      <c r="R37" s="11"/>
      <c r="S37" s="11"/>
      <c r="T37" s="12"/>
      <c r="U37" s="12"/>
      <c r="V37" s="12"/>
      <c r="W37" s="13"/>
    </row>
    <row r="38" spans="1:23" ht="409.6">
      <c r="A38" s="8" t="s">
        <v>1220</v>
      </c>
      <c r="B38" s="9" t="s">
        <v>94</v>
      </c>
      <c r="C38" s="9" t="s">
        <v>1188</v>
      </c>
      <c r="D38" s="11" t="s">
        <v>1221</v>
      </c>
      <c r="E38" s="11"/>
      <c r="F38" s="11" t="s">
        <v>1025</v>
      </c>
      <c r="G38" s="9" t="s">
        <v>1074</v>
      </c>
      <c r="H38" s="15" t="s">
        <v>1145</v>
      </c>
      <c r="I38" s="11" t="s">
        <v>1209</v>
      </c>
      <c r="J38" s="11" t="s">
        <v>1145</v>
      </c>
      <c r="K38" s="11" t="str">
        <f t="shared" si="5"/>
        <v>5876.229.145</v>
      </c>
      <c r="L38" s="11" t="str">
        <f>VLOOKUP(A38,'VMAX code upgrade reference'!A:D,3,0)</f>
        <v>5876.229.145</v>
      </c>
      <c r="M38" s="11" t="s">
        <v>1205</v>
      </c>
      <c r="N38" s="14" t="s">
        <v>78</v>
      </c>
      <c r="O38" s="11" t="s">
        <v>1160</v>
      </c>
      <c r="P38" s="11" t="s">
        <v>63</v>
      </c>
      <c r="Q38" s="11"/>
      <c r="R38" s="11"/>
      <c r="S38" s="11"/>
      <c r="T38" s="12"/>
      <c r="U38" s="12"/>
      <c r="V38" s="12"/>
      <c r="W38" s="13"/>
    </row>
    <row r="39" spans="1:23" ht="409.6">
      <c r="A39" s="8" t="s">
        <v>1222</v>
      </c>
      <c r="B39" s="9" t="s">
        <v>94</v>
      </c>
      <c r="C39" s="9" t="s">
        <v>1188</v>
      </c>
      <c r="D39" s="11" t="s">
        <v>1223</v>
      </c>
      <c r="E39" s="11"/>
      <c r="F39" s="11" t="s">
        <v>79</v>
      </c>
      <c r="G39" s="9" t="s">
        <v>1074</v>
      </c>
      <c r="H39" s="15" t="s">
        <v>1145</v>
      </c>
      <c r="I39" s="16" t="s">
        <v>1218</v>
      </c>
      <c r="J39" s="11" t="s">
        <v>1145</v>
      </c>
      <c r="K39" s="11" t="str">
        <f t="shared" si="5"/>
        <v>5876.268.174</v>
      </c>
      <c r="L39" s="11" t="str">
        <f>VLOOKUP(A39,'VMAX code upgrade reference'!A:D,3,0)</f>
        <v>5876.268.174</v>
      </c>
      <c r="M39" s="11"/>
      <c r="N39" s="11"/>
      <c r="O39" s="11"/>
      <c r="P39" s="11"/>
      <c r="Q39" s="11"/>
      <c r="R39" s="11"/>
      <c r="S39" s="11"/>
      <c r="T39" s="12"/>
      <c r="U39" s="12"/>
      <c r="V39" s="12"/>
      <c r="W39" s="13"/>
    </row>
    <row r="40" spans="1:23" ht="409.6">
      <c r="A40" s="8" t="s">
        <v>1953</v>
      </c>
      <c r="B40" s="9" t="s">
        <v>41</v>
      </c>
      <c r="C40" s="9" t="s">
        <v>1188</v>
      </c>
      <c r="D40" s="11" t="s">
        <v>1224</v>
      </c>
      <c r="E40" s="11" t="s">
        <v>1208</v>
      </c>
      <c r="F40" s="11" t="s">
        <v>1025</v>
      </c>
      <c r="G40" s="9" t="s">
        <v>127</v>
      </c>
      <c r="H40" s="15" t="s">
        <v>1145</v>
      </c>
      <c r="I40" s="16" t="s">
        <v>1218</v>
      </c>
      <c r="J40" s="11" t="s">
        <v>1145</v>
      </c>
      <c r="K40" s="11" t="str">
        <f t="shared" si="5"/>
        <v>5876.268.174</v>
      </c>
      <c r="L40" s="11" t="str">
        <f>VLOOKUP(A40,'VMAX code upgrade reference'!A:D,3,0)</f>
        <v>5876.268.174</v>
      </c>
      <c r="M40" s="11" t="s">
        <v>1179</v>
      </c>
      <c r="N40" s="11" t="s">
        <v>63</v>
      </c>
      <c r="O40" s="11" t="s">
        <v>1225</v>
      </c>
      <c r="P40" s="11"/>
      <c r="Q40" s="11"/>
      <c r="R40" s="11"/>
      <c r="S40" s="11"/>
      <c r="T40" s="12"/>
      <c r="U40" s="12"/>
      <c r="V40" s="12"/>
      <c r="W40" s="13"/>
    </row>
    <row r="41" spans="1:23" ht="409.6">
      <c r="A41" s="8" t="s">
        <v>1226</v>
      </c>
      <c r="B41" s="9" t="s">
        <v>41</v>
      </c>
      <c r="C41" s="9" t="s">
        <v>1227</v>
      </c>
      <c r="D41" s="11" t="s">
        <v>1228</v>
      </c>
      <c r="E41" s="11"/>
      <c r="F41" s="11" t="s">
        <v>1025</v>
      </c>
      <c r="G41" s="11" t="s">
        <v>1229</v>
      </c>
      <c r="H41" s="15" t="s">
        <v>1145</v>
      </c>
      <c r="I41" s="11" t="s">
        <v>1134</v>
      </c>
      <c r="J41" s="11" t="s">
        <v>1145</v>
      </c>
      <c r="K41" s="11" t="str">
        <f t="shared" si="5"/>
        <v>5876.229.145</v>
      </c>
      <c r="L41" s="11" t="str">
        <f>VLOOKUP(A41,'VMAX code upgrade reference'!A:D,3,0)</f>
        <v>5876.229.145</v>
      </c>
      <c r="M41" s="11" t="s">
        <v>1230</v>
      </c>
      <c r="N41" s="11" t="s">
        <v>132</v>
      </c>
      <c r="O41" s="11" t="s">
        <v>1151</v>
      </c>
      <c r="P41" s="11"/>
      <c r="Q41" s="11"/>
      <c r="R41" s="11"/>
      <c r="S41" s="11"/>
      <c r="T41" s="12"/>
      <c r="U41" s="12"/>
      <c r="V41" s="12"/>
      <c r="W41" s="13"/>
    </row>
    <row r="42" spans="1:23" ht="409.6">
      <c r="A42" s="8" t="s">
        <v>1231</v>
      </c>
      <c r="B42" s="9" t="s">
        <v>41</v>
      </c>
      <c r="C42" s="9" t="s">
        <v>1227</v>
      </c>
      <c r="D42" s="11" t="s">
        <v>1069</v>
      </c>
      <c r="E42" s="11"/>
      <c r="F42" s="11" t="s">
        <v>1232</v>
      </c>
      <c r="G42" s="11" t="s">
        <v>1229</v>
      </c>
      <c r="H42" s="15" t="s">
        <v>1145</v>
      </c>
      <c r="I42" s="11"/>
      <c r="J42" s="11" t="s">
        <v>1145</v>
      </c>
      <c r="K42" s="11" t="str">
        <f t="shared" ref="K42:K43" si="6">H42</f>
        <v>5876.268.174</v>
      </c>
      <c r="L42" s="11" t="e">
        <f>VLOOKUP(A42,'VMAX code upgrade reference'!A:D,3,0)</f>
        <v>#N/A</v>
      </c>
      <c r="M42" s="11"/>
      <c r="N42" s="11"/>
      <c r="O42" s="11"/>
      <c r="P42" s="11"/>
      <c r="Q42" s="11"/>
      <c r="R42" s="11"/>
      <c r="S42" s="11"/>
      <c r="T42" s="12"/>
      <c r="U42" s="12"/>
      <c r="V42" s="12"/>
      <c r="W42" s="13"/>
    </row>
    <row r="43" spans="1:23" ht="409.6">
      <c r="A43" s="8" t="s">
        <v>1233</v>
      </c>
      <c r="B43" s="9" t="s">
        <v>41</v>
      </c>
      <c r="C43" s="9" t="s">
        <v>1227</v>
      </c>
      <c r="D43" s="11" t="s">
        <v>1234</v>
      </c>
      <c r="E43" s="11"/>
      <c r="F43" s="11" t="s">
        <v>1232</v>
      </c>
      <c r="G43" s="11" t="s">
        <v>1229</v>
      </c>
      <c r="H43" s="15" t="s">
        <v>1145</v>
      </c>
      <c r="I43" s="11"/>
      <c r="J43" s="11" t="s">
        <v>1145</v>
      </c>
      <c r="K43" s="11" t="str">
        <f t="shared" si="6"/>
        <v>5876.268.174</v>
      </c>
      <c r="L43" s="11" t="e">
        <f>VLOOKUP(A43,'VMAX code upgrade reference'!A:D,3,0)</f>
        <v>#N/A</v>
      </c>
      <c r="M43" s="11"/>
      <c r="N43" s="11"/>
      <c r="O43" s="11"/>
      <c r="P43" s="11"/>
      <c r="Q43" s="11"/>
      <c r="R43" s="11"/>
      <c r="S43" s="11"/>
      <c r="T43" s="12"/>
      <c r="U43" s="12"/>
      <c r="V43" s="12"/>
      <c r="W43" s="13"/>
    </row>
    <row r="44" spans="1:23" ht="409.6">
      <c r="A44" s="8" t="s">
        <v>1235</v>
      </c>
      <c r="B44" s="9" t="s">
        <v>94</v>
      </c>
      <c r="C44" s="9" t="s">
        <v>1227</v>
      </c>
      <c r="D44" s="11"/>
      <c r="E44" s="11" t="s">
        <v>1236</v>
      </c>
      <c r="F44" s="11"/>
      <c r="G44" s="11" t="s">
        <v>1074</v>
      </c>
      <c r="H44" s="15" t="s">
        <v>1145</v>
      </c>
      <c r="I44" s="11"/>
      <c r="J44" s="11"/>
      <c r="K44" s="11"/>
      <c r="L44" s="11" t="e">
        <f>VLOOKUP(A44,'VMAX code upgrade reference'!A:D,3,0)</f>
        <v>#N/A</v>
      </c>
      <c r="M44" s="11"/>
      <c r="N44" s="11"/>
      <c r="O44" s="11"/>
      <c r="P44" s="11"/>
      <c r="Q44" s="11"/>
      <c r="R44" s="11"/>
      <c r="S44" s="11"/>
      <c r="T44" s="12"/>
      <c r="U44" s="12"/>
      <c r="V44" s="12"/>
      <c r="W44" s="13"/>
    </row>
    <row r="45" spans="1:23" ht="409.6">
      <c r="A45" s="8" t="s">
        <v>1237</v>
      </c>
      <c r="B45" s="9" t="s">
        <v>94</v>
      </c>
      <c r="C45" s="9" t="s">
        <v>1188</v>
      </c>
      <c r="D45" s="11"/>
      <c r="E45" s="11" t="s">
        <v>1236</v>
      </c>
      <c r="F45" s="11" t="s">
        <v>1232</v>
      </c>
      <c r="G45" s="9" t="s">
        <v>1074</v>
      </c>
      <c r="H45" s="15" t="s">
        <v>1145</v>
      </c>
      <c r="I45" s="16" t="s">
        <v>1218</v>
      </c>
      <c r="J45" s="11" t="s">
        <v>1145</v>
      </c>
      <c r="K45" s="11" t="str">
        <f t="shared" ref="K45:K46" si="7">L45</f>
        <v>5876.229.145</v>
      </c>
      <c r="L45" s="11" t="str">
        <f>VLOOKUP(A45,'VMAX code upgrade reference'!A:D,3,0)</f>
        <v>5876.229.145</v>
      </c>
      <c r="M45" s="16" t="s">
        <v>1216</v>
      </c>
      <c r="N45" s="16" t="s">
        <v>78</v>
      </c>
      <c r="O45" s="16"/>
      <c r="P45" s="16"/>
      <c r="Q45" s="16"/>
      <c r="R45" s="16"/>
      <c r="S45" s="16"/>
      <c r="T45" s="17"/>
      <c r="U45" s="17"/>
      <c r="V45" s="17"/>
      <c r="W45" s="18"/>
    </row>
    <row r="46" spans="1:23" ht="409.6">
      <c r="A46" s="8" t="s">
        <v>1238</v>
      </c>
      <c r="B46" s="9" t="s">
        <v>94</v>
      </c>
      <c r="C46" s="9" t="s">
        <v>1188</v>
      </c>
      <c r="D46" s="11" t="s">
        <v>1239</v>
      </c>
      <c r="E46" s="11" t="s">
        <v>1236</v>
      </c>
      <c r="F46" s="11" t="s">
        <v>1025</v>
      </c>
      <c r="G46" s="11" t="s">
        <v>133</v>
      </c>
      <c r="H46" s="15" t="s">
        <v>1145</v>
      </c>
      <c r="I46" s="11" t="s">
        <v>1193</v>
      </c>
      <c r="J46" s="11" t="s">
        <v>1145</v>
      </c>
      <c r="K46" s="11" t="str">
        <f t="shared" si="7"/>
        <v>5876.268.174</v>
      </c>
      <c r="L46" s="11" t="str">
        <f>VLOOKUP(A46,'VMAX code upgrade reference'!A:D,3,0)</f>
        <v>5876.268.174</v>
      </c>
      <c r="M46" s="11" t="s">
        <v>1179</v>
      </c>
      <c r="N46" s="11" t="s">
        <v>63</v>
      </c>
      <c r="O46" s="11" t="s">
        <v>1240</v>
      </c>
      <c r="P46" s="11" t="s">
        <v>132</v>
      </c>
      <c r="Q46" s="11" t="s">
        <v>1151</v>
      </c>
      <c r="R46" s="11" t="s">
        <v>1196</v>
      </c>
      <c r="S46" s="11" t="s">
        <v>1191</v>
      </c>
      <c r="T46" s="12"/>
      <c r="U46" s="12"/>
      <c r="V46" s="12"/>
      <c r="W46" s="13"/>
    </row>
    <row r="47" spans="1:23" ht="409.6">
      <c r="A47" s="8" t="s">
        <v>1241</v>
      </c>
      <c r="B47" s="9" t="s">
        <v>94</v>
      </c>
      <c r="C47" s="9" t="s">
        <v>1188</v>
      </c>
      <c r="D47" s="11" t="s">
        <v>1242</v>
      </c>
      <c r="E47" s="11"/>
      <c r="F47" s="11"/>
      <c r="G47" s="9" t="s">
        <v>133</v>
      </c>
      <c r="H47" s="15" t="s">
        <v>1145</v>
      </c>
      <c r="I47" s="11" t="s">
        <v>1193</v>
      </c>
      <c r="J47" s="11" t="s">
        <v>1145</v>
      </c>
      <c r="K47" s="11"/>
      <c r="L47" s="11" t="str">
        <f>VLOOKUP(A47,'VMAX code upgrade reference'!A:D,3,0)</f>
        <v>5876.268.174</v>
      </c>
      <c r="M47" s="11"/>
      <c r="N47" s="11"/>
      <c r="O47" s="11"/>
      <c r="P47" s="11"/>
      <c r="Q47" s="11"/>
      <c r="R47" s="11"/>
      <c r="S47" s="11"/>
      <c r="T47" s="12"/>
      <c r="U47" s="12"/>
      <c r="V47" s="12"/>
      <c r="W47" s="13"/>
    </row>
    <row r="48" spans="1:23" ht="409.6">
      <c r="A48" s="9" t="s">
        <v>1243</v>
      </c>
      <c r="B48" s="9" t="s">
        <v>41</v>
      </c>
      <c r="C48" s="9" t="s">
        <v>1244</v>
      </c>
      <c r="D48" s="11" t="s">
        <v>316</v>
      </c>
      <c r="E48" s="11"/>
      <c r="F48" s="11" t="s">
        <v>1245</v>
      </c>
      <c r="G48" s="11" t="s">
        <v>1246</v>
      </c>
      <c r="H48" s="11" t="s">
        <v>971</v>
      </c>
      <c r="I48" s="11" t="s">
        <v>1247</v>
      </c>
      <c r="J48" s="11" t="s">
        <v>1145</v>
      </c>
      <c r="K48" s="11" t="str">
        <f>H48</f>
        <v>5876.229.145</v>
      </c>
      <c r="L48" s="11" t="e">
        <f>VLOOKUP(A48,'VMAX code upgrade reference'!A:D,3,0)</f>
        <v>#N/A</v>
      </c>
      <c r="M48" s="11" t="s">
        <v>1248</v>
      </c>
      <c r="N48" s="16"/>
      <c r="O48" s="16"/>
      <c r="P48" s="16"/>
      <c r="Q48" s="16"/>
      <c r="R48" s="16"/>
      <c r="S48" s="16"/>
      <c r="T48" s="17"/>
      <c r="U48" s="17"/>
      <c r="V48" s="17"/>
      <c r="W48" s="18"/>
    </row>
    <row r="49" spans="1:23" ht="409.6">
      <c r="A49" s="9" t="s">
        <v>1249</v>
      </c>
      <c r="B49" s="9" t="s">
        <v>41</v>
      </c>
      <c r="C49" s="9" t="s">
        <v>1244</v>
      </c>
      <c r="D49" s="11" t="s">
        <v>316</v>
      </c>
      <c r="E49" s="11"/>
      <c r="F49" s="11" t="s">
        <v>1232</v>
      </c>
      <c r="G49" s="11" t="s">
        <v>1250</v>
      </c>
      <c r="H49" s="15" t="s">
        <v>1145</v>
      </c>
      <c r="I49" s="11" t="s">
        <v>1251</v>
      </c>
      <c r="J49" s="11" t="s">
        <v>1145</v>
      </c>
      <c r="K49" s="11" t="str">
        <f t="shared" ref="K49:K50" si="8">L49</f>
        <v>5876.268.174</v>
      </c>
      <c r="L49" s="11" t="str">
        <f>VLOOKUP(A49,'VMAX code upgrade reference'!A:D,3,0)</f>
        <v>5876.268.174</v>
      </c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8"/>
    </row>
    <row r="50" spans="1:23" ht="409.6">
      <c r="A50" s="9" t="s">
        <v>1252</v>
      </c>
      <c r="B50" s="9" t="s">
        <v>41</v>
      </c>
      <c r="C50" s="9" t="s">
        <v>1244</v>
      </c>
      <c r="D50" s="11" t="s">
        <v>316</v>
      </c>
      <c r="E50" s="11"/>
      <c r="F50" s="11" t="s">
        <v>1232</v>
      </c>
      <c r="G50" s="11" t="s">
        <v>145</v>
      </c>
      <c r="H50" s="11" t="s">
        <v>78</v>
      </c>
      <c r="I50" s="11"/>
      <c r="J50" s="11" t="s">
        <v>1145</v>
      </c>
      <c r="K50" s="11" t="str">
        <f t="shared" si="8"/>
        <v>5876.268.174</v>
      </c>
      <c r="L50" s="11" t="str">
        <f>VLOOKUP(A50,'VMAX code upgrade reference'!A:D,3,0)</f>
        <v>5876.268.174</v>
      </c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8"/>
    </row>
    <row r="51" spans="1:23" ht="409.6">
      <c r="A51" s="23" t="s">
        <v>1253</v>
      </c>
      <c r="B51" s="22" t="s">
        <v>41</v>
      </c>
      <c r="C51" s="9" t="s">
        <v>1244</v>
      </c>
      <c r="D51" s="11" t="s">
        <v>316</v>
      </c>
      <c r="E51" s="11"/>
      <c r="F51" s="11" t="s">
        <v>1232</v>
      </c>
      <c r="G51" s="9" t="s">
        <v>1254</v>
      </c>
      <c r="H51" s="11" t="s">
        <v>78</v>
      </c>
      <c r="I51" s="11"/>
      <c r="J51" s="11" t="s">
        <v>1145</v>
      </c>
      <c r="K51" s="11" t="str">
        <f>H51</f>
        <v>5876.163.105</v>
      </c>
      <c r="L51" s="11" t="e">
        <f>VLOOKUP(A51,'VMAX code upgrade reference'!A:D,3,0)</f>
        <v>#N/A</v>
      </c>
      <c r="M51" s="11"/>
      <c r="N51" s="11"/>
      <c r="O51" s="11"/>
      <c r="P51" s="11"/>
      <c r="Q51" s="11"/>
      <c r="R51" s="11"/>
      <c r="S51" s="11"/>
      <c r="T51" s="12"/>
      <c r="U51" s="12"/>
      <c r="V51" s="12"/>
      <c r="W51" s="13"/>
    </row>
    <row r="52" spans="1:23" ht="409.6">
      <c r="A52" s="24" t="s">
        <v>1264</v>
      </c>
      <c r="B52" s="25" t="s">
        <v>41</v>
      </c>
      <c r="C52" s="25" t="s">
        <v>1132</v>
      </c>
      <c r="D52" s="26" t="s">
        <v>1065</v>
      </c>
      <c r="E52" s="26" t="s">
        <v>1255</v>
      </c>
      <c r="F52" s="26" t="s">
        <v>1025</v>
      </c>
      <c r="G52" s="25" t="s">
        <v>42</v>
      </c>
      <c r="H52" s="26" t="s">
        <v>63</v>
      </c>
      <c r="I52" s="26"/>
      <c r="J52" s="11" t="s">
        <v>1145</v>
      </c>
      <c r="K52" s="27"/>
      <c r="L52" s="27"/>
      <c r="M52" s="26"/>
      <c r="N52" s="26"/>
      <c r="O52" s="26"/>
      <c r="P52" s="26"/>
      <c r="Q52" s="26"/>
      <c r="R52" s="26"/>
      <c r="S52" s="26"/>
      <c r="T52" s="27"/>
      <c r="U52" s="27"/>
      <c r="V52" s="27"/>
      <c r="W52" s="28"/>
    </row>
    <row r="53" spans="1:23" ht="409.6">
      <c r="A53" s="24" t="s">
        <v>1256</v>
      </c>
      <c r="B53" s="25" t="s">
        <v>94</v>
      </c>
      <c r="C53" s="25" t="s">
        <v>1188</v>
      </c>
      <c r="D53" s="25" t="s">
        <v>1257</v>
      </c>
      <c r="E53" s="25" t="s">
        <v>1258</v>
      </c>
      <c r="F53" s="25" t="s">
        <v>40</v>
      </c>
      <c r="G53" s="25" t="s">
        <v>1189</v>
      </c>
      <c r="H53" s="26" t="s">
        <v>51</v>
      </c>
      <c r="I53" s="26" t="s">
        <v>1190</v>
      </c>
      <c r="J53" s="27"/>
      <c r="K53" s="27" t="s">
        <v>60</v>
      </c>
      <c r="L53" s="27"/>
      <c r="M53" s="26" t="s">
        <v>1191</v>
      </c>
      <c r="N53" s="26"/>
      <c r="O53" s="26"/>
      <c r="P53" s="26"/>
      <c r="Q53" s="26"/>
      <c r="R53" s="26"/>
      <c r="S53" s="26"/>
      <c r="T53" s="27"/>
      <c r="U53" s="27"/>
      <c r="V53" s="27"/>
      <c r="W53" s="29"/>
    </row>
    <row r="54" spans="1:23" ht="409.6">
      <c r="A54" s="24" t="s">
        <v>1259</v>
      </c>
      <c r="B54" s="25" t="s">
        <v>41</v>
      </c>
      <c r="C54" s="25" t="s">
        <v>1132</v>
      </c>
      <c r="D54" s="25" t="s">
        <v>1260</v>
      </c>
      <c r="E54" s="30" t="s">
        <v>1258</v>
      </c>
      <c r="F54" s="25" t="s">
        <v>40</v>
      </c>
      <c r="G54" s="25" t="s">
        <v>42</v>
      </c>
      <c r="H54" s="26" t="s">
        <v>51</v>
      </c>
      <c r="I54" s="26"/>
      <c r="J54" s="26"/>
      <c r="K54" s="25" t="s">
        <v>60</v>
      </c>
      <c r="L54" s="25"/>
      <c r="M54" s="26" t="s">
        <v>1136</v>
      </c>
      <c r="N54" s="26" t="s">
        <v>1137</v>
      </c>
      <c r="O54" s="26" t="s">
        <v>1261</v>
      </c>
      <c r="P54" s="26"/>
      <c r="Q54" s="26"/>
      <c r="R54" s="26"/>
      <c r="S54" s="26"/>
      <c r="T54" s="27"/>
      <c r="U54" s="27"/>
      <c r="V54" s="27"/>
      <c r="W54" s="28"/>
    </row>
    <row r="55" spans="1:23" ht="409.6">
      <c r="A55" s="24" t="s">
        <v>1262</v>
      </c>
      <c r="B55" s="25" t="s">
        <v>41</v>
      </c>
      <c r="C55" s="25" t="s">
        <v>1132</v>
      </c>
      <c r="D55" s="25" t="s">
        <v>1263</v>
      </c>
      <c r="E55" s="30" t="s">
        <v>1258</v>
      </c>
      <c r="F55" s="25" t="s">
        <v>40</v>
      </c>
      <c r="G55" s="25" t="s">
        <v>42</v>
      </c>
      <c r="H55" s="26" t="s">
        <v>51</v>
      </c>
      <c r="I55" s="26" t="s">
        <v>1225</v>
      </c>
      <c r="J55" s="26"/>
      <c r="K55" s="25" t="s">
        <v>60</v>
      </c>
      <c r="L55" s="25"/>
      <c r="M55" s="26" t="s">
        <v>1136</v>
      </c>
      <c r="N55" s="26" t="s">
        <v>1137</v>
      </c>
      <c r="O55" s="26" t="s">
        <v>1261</v>
      </c>
      <c r="P55" s="26"/>
      <c r="Q55" s="26"/>
      <c r="R55" s="26"/>
      <c r="S55" s="26"/>
      <c r="T55" s="27"/>
      <c r="U55" s="27"/>
      <c r="V55" s="27"/>
      <c r="W55" s="28"/>
    </row>
  </sheetData>
  <mergeCells count="9">
    <mergeCell ref="G1:G2"/>
    <mergeCell ref="K1:W1"/>
    <mergeCell ref="H1:J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C20" sqref="C20"/>
    </sheetView>
  </sheetViews>
  <sheetFormatPr defaultRowHeight="15"/>
  <cols>
    <col min="1" max="1" width="11.5703125" bestFit="1" customWidth="1"/>
    <col min="2" max="2" width="13.85546875" bestFit="1" customWidth="1"/>
    <col min="3" max="3" width="110" bestFit="1" customWidth="1"/>
    <col min="4" max="4" width="10" bestFit="1" customWidth="1"/>
  </cols>
  <sheetData>
    <row r="1" spans="1:4">
      <c r="A1" s="34" t="s">
        <v>1269</v>
      </c>
      <c r="B1" s="34" t="s">
        <v>1270</v>
      </c>
      <c r="C1" s="34" t="s">
        <v>1271</v>
      </c>
      <c r="D1" s="34" t="s">
        <v>1272</v>
      </c>
    </row>
    <row r="2" spans="1:4">
      <c r="A2" t="s">
        <v>1273</v>
      </c>
      <c r="B2" t="s">
        <v>1274</v>
      </c>
      <c r="C2" t="s">
        <v>1275</v>
      </c>
      <c r="D2" t="s">
        <v>1898</v>
      </c>
    </row>
    <row r="3" spans="1:4">
      <c r="A3" t="s">
        <v>1276</v>
      </c>
      <c r="B3" t="s">
        <v>1277</v>
      </c>
      <c r="C3" t="s">
        <v>1278</v>
      </c>
      <c r="D3" t="s">
        <v>1898</v>
      </c>
    </row>
    <row r="4" spans="1:4">
      <c r="A4" t="s">
        <v>1189</v>
      </c>
      <c r="B4" t="s">
        <v>1279</v>
      </c>
      <c r="C4" t="s">
        <v>1280</v>
      </c>
      <c r="D4" t="s">
        <v>1898</v>
      </c>
    </row>
    <row r="5" spans="1:4">
      <c r="A5" t="s">
        <v>133</v>
      </c>
      <c r="B5" t="s">
        <v>1281</v>
      </c>
      <c r="C5" t="s">
        <v>1282</v>
      </c>
      <c r="D5" t="s">
        <v>1899</v>
      </c>
    </row>
    <row r="6" spans="1:4">
      <c r="A6" t="s">
        <v>1283</v>
      </c>
      <c r="B6" t="s">
        <v>1284</v>
      </c>
      <c r="C6" t="s">
        <v>1285</v>
      </c>
      <c r="D6" t="s">
        <v>1899</v>
      </c>
    </row>
    <row r="7" spans="1:4">
      <c r="A7" t="s">
        <v>1071</v>
      </c>
      <c r="B7" t="s">
        <v>1286</v>
      </c>
      <c r="C7" t="s">
        <v>1287</v>
      </c>
      <c r="D7" t="s">
        <v>1899</v>
      </c>
    </row>
    <row r="8" spans="1:4">
      <c r="A8" t="s">
        <v>127</v>
      </c>
      <c r="B8" t="s">
        <v>1288</v>
      </c>
      <c r="C8" t="s">
        <v>1289</v>
      </c>
      <c r="D8" t="s">
        <v>1899</v>
      </c>
    </row>
    <row r="9" spans="1:4">
      <c r="A9" t="s">
        <v>1074</v>
      </c>
      <c r="B9" t="s">
        <v>1290</v>
      </c>
      <c r="C9" t="s">
        <v>1291</v>
      </c>
      <c r="D9" t="s">
        <v>1899</v>
      </c>
    </row>
    <row r="10" spans="1:4">
      <c r="A10" t="s">
        <v>42</v>
      </c>
      <c r="B10" t="s">
        <v>1292</v>
      </c>
      <c r="C10" t="s">
        <v>1293</v>
      </c>
      <c r="D10" t="s">
        <v>1899</v>
      </c>
    </row>
    <row r="11" spans="1:4">
      <c r="A11" t="s">
        <v>1187</v>
      </c>
      <c r="B11" t="s">
        <v>1294</v>
      </c>
      <c r="C11" t="s">
        <v>1295</v>
      </c>
      <c r="D11" t="s">
        <v>1898</v>
      </c>
    </row>
  </sheetData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88"/>
  <sheetViews>
    <sheetView workbookViewId="0">
      <pane ySplit="1" topLeftCell="A2" activePane="bottomLeft" state="frozen"/>
      <selection pane="bottomLeft" activeCell="A46" sqref="A46"/>
    </sheetView>
  </sheetViews>
  <sheetFormatPr defaultRowHeight="12.75"/>
  <cols>
    <col min="1" max="1" width="13.42578125" style="59" bestFit="1" customWidth="1"/>
    <col min="2" max="2" width="17" style="59" bestFit="1" customWidth="1"/>
    <col min="3" max="3" width="13.140625" style="59" bestFit="1" customWidth="1"/>
    <col min="4" max="4" width="6" style="60" bestFit="1" customWidth="1"/>
    <col min="5" max="5" width="9.5703125" style="61" bestFit="1" customWidth="1"/>
    <col min="6" max="6" width="13" style="61" customWidth="1"/>
    <col min="7" max="8" width="14.140625" style="59" bestFit="1" customWidth="1"/>
    <col min="9" max="9" width="14.28515625" style="40" bestFit="1" customWidth="1"/>
    <col min="10" max="10" width="14.28515625" style="59" bestFit="1" customWidth="1"/>
    <col min="11" max="11" width="14.28515625" style="62" bestFit="1" customWidth="1"/>
    <col min="12" max="12" width="13.28515625" style="40" bestFit="1" customWidth="1"/>
    <col min="13" max="13" width="13.28515625" style="40" customWidth="1"/>
    <col min="14" max="14" width="13" style="40" customWidth="1"/>
    <col min="15" max="15" width="12.85546875" style="62" customWidth="1"/>
    <col min="16" max="257" width="9.140625" style="40"/>
    <col min="258" max="258" width="3.5703125" style="40" customWidth="1"/>
    <col min="259" max="259" width="17" style="40" bestFit="1" customWidth="1"/>
    <col min="260" max="260" width="13.42578125" style="40" bestFit="1" customWidth="1"/>
    <col min="261" max="261" width="13.140625" style="40" bestFit="1" customWidth="1"/>
    <col min="262" max="262" width="6" style="40" bestFit="1" customWidth="1"/>
    <col min="263" max="263" width="9.5703125" style="40" bestFit="1" customWidth="1"/>
    <col min="264" max="265" width="14.140625" style="40" bestFit="1" customWidth="1"/>
    <col min="266" max="268" width="14.28515625" style="40" bestFit="1" customWidth="1"/>
    <col min="269" max="269" width="13.28515625" style="40" bestFit="1" customWidth="1"/>
    <col min="270" max="270" width="13" style="40" customWidth="1"/>
    <col min="271" max="271" width="12.85546875" style="40" customWidth="1"/>
    <col min="272" max="513" width="9.140625" style="40"/>
    <col min="514" max="514" width="3.5703125" style="40" customWidth="1"/>
    <col min="515" max="515" width="17" style="40" bestFit="1" customWidth="1"/>
    <col min="516" max="516" width="13.42578125" style="40" bestFit="1" customWidth="1"/>
    <col min="517" max="517" width="13.140625" style="40" bestFit="1" customWidth="1"/>
    <col min="518" max="518" width="6" style="40" bestFit="1" customWidth="1"/>
    <col min="519" max="519" width="9.5703125" style="40" bestFit="1" customWidth="1"/>
    <col min="520" max="521" width="14.140625" style="40" bestFit="1" customWidth="1"/>
    <col min="522" max="524" width="14.28515625" style="40" bestFit="1" customWidth="1"/>
    <col min="525" max="525" width="13.28515625" style="40" bestFit="1" customWidth="1"/>
    <col min="526" max="526" width="13" style="40" customWidth="1"/>
    <col min="527" max="527" width="12.85546875" style="40" customWidth="1"/>
    <col min="528" max="769" width="9.140625" style="40"/>
    <col min="770" max="770" width="3.5703125" style="40" customWidth="1"/>
    <col min="771" max="771" width="17" style="40" bestFit="1" customWidth="1"/>
    <col min="772" max="772" width="13.42578125" style="40" bestFit="1" customWidth="1"/>
    <col min="773" max="773" width="13.140625" style="40" bestFit="1" customWidth="1"/>
    <col min="774" max="774" width="6" style="40" bestFit="1" customWidth="1"/>
    <col min="775" max="775" width="9.5703125" style="40" bestFit="1" customWidth="1"/>
    <col min="776" max="777" width="14.140625" style="40" bestFit="1" customWidth="1"/>
    <col min="778" max="780" width="14.28515625" style="40" bestFit="1" customWidth="1"/>
    <col min="781" max="781" width="13.28515625" style="40" bestFit="1" customWidth="1"/>
    <col min="782" max="782" width="13" style="40" customWidth="1"/>
    <col min="783" max="783" width="12.85546875" style="40" customWidth="1"/>
    <col min="784" max="1025" width="9.140625" style="40"/>
    <col min="1026" max="1026" width="3.5703125" style="40" customWidth="1"/>
    <col min="1027" max="1027" width="17" style="40" bestFit="1" customWidth="1"/>
    <col min="1028" max="1028" width="13.42578125" style="40" bestFit="1" customWidth="1"/>
    <col min="1029" max="1029" width="13.140625" style="40" bestFit="1" customWidth="1"/>
    <col min="1030" max="1030" width="6" style="40" bestFit="1" customWidth="1"/>
    <col min="1031" max="1031" width="9.5703125" style="40" bestFit="1" customWidth="1"/>
    <col min="1032" max="1033" width="14.140625" style="40" bestFit="1" customWidth="1"/>
    <col min="1034" max="1036" width="14.28515625" style="40" bestFit="1" customWidth="1"/>
    <col min="1037" max="1037" width="13.28515625" style="40" bestFit="1" customWidth="1"/>
    <col min="1038" max="1038" width="13" style="40" customWidth="1"/>
    <col min="1039" max="1039" width="12.85546875" style="40" customWidth="1"/>
    <col min="1040" max="1281" width="9.140625" style="40"/>
    <col min="1282" max="1282" width="3.5703125" style="40" customWidth="1"/>
    <col min="1283" max="1283" width="17" style="40" bestFit="1" customWidth="1"/>
    <col min="1284" max="1284" width="13.42578125" style="40" bestFit="1" customWidth="1"/>
    <col min="1285" max="1285" width="13.140625" style="40" bestFit="1" customWidth="1"/>
    <col min="1286" max="1286" width="6" style="40" bestFit="1" customWidth="1"/>
    <col min="1287" max="1287" width="9.5703125" style="40" bestFit="1" customWidth="1"/>
    <col min="1288" max="1289" width="14.140625" style="40" bestFit="1" customWidth="1"/>
    <col min="1290" max="1292" width="14.28515625" style="40" bestFit="1" customWidth="1"/>
    <col min="1293" max="1293" width="13.28515625" style="40" bestFit="1" customWidth="1"/>
    <col min="1294" max="1294" width="13" style="40" customWidth="1"/>
    <col min="1295" max="1295" width="12.85546875" style="40" customWidth="1"/>
    <col min="1296" max="1537" width="9.140625" style="40"/>
    <col min="1538" max="1538" width="3.5703125" style="40" customWidth="1"/>
    <col min="1539" max="1539" width="17" style="40" bestFit="1" customWidth="1"/>
    <col min="1540" max="1540" width="13.42578125" style="40" bestFit="1" customWidth="1"/>
    <col min="1541" max="1541" width="13.140625" style="40" bestFit="1" customWidth="1"/>
    <col min="1542" max="1542" width="6" style="40" bestFit="1" customWidth="1"/>
    <col min="1543" max="1543" width="9.5703125" style="40" bestFit="1" customWidth="1"/>
    <col min="1544" max="1545" width="14.140625" style="40" bestFit="1" customWidth="1"/>
    <col min="1546" max="1548" width="14.28515625" style="40" bestFit="1" customWidth="1"/>
    <col min="1549" max="1549" width="13.28515625" style="40" bestFit="1" customWidth="1"/>
    <col min="1550" max="1550" width="13" style="40" customWidth="1"/>
    <col min="1551" max="1551" width="12.85546875" style="40" customWidth="1"/>
    <col min="1552" max="1793" width="9.140625" style="40"/>
    <col min="1794" max="1794" width="3.5703125" style="40" customWidth="1"/>
    <col min="1795" max="1795" width="17" style="40" bestFit="1" customWidth="1"/>
    <col min="1796" max="1796" width="13.42578125" style="40" bestFit="1" customWidth="1"/>
    <col min="1797" max="1797" width="13.140625" style="40" bestFit="1" customWidth="1"/>
    <col min="1798" max="1798" width="6" style="40" bestFit="1" customWidth="1"/>
    <col min="1799" max="1799" width="9.5703125" style="40" bestFit="1" customWidth="1"/>
    <col min="1800" max="1801" width="14.140625" style="40" bestFit="1" customWidth="1"/>
    <col min="1802" max="1804" width="14.28515625" style="40" bestFit="1" customWidth="1"/>
    <col min="1805" max="1805" width="13.28515625" style="40" bestFit="1" customWidth="1"/>
    <col min="1806" max="1806" width="13" style="40" customWidth="1"/>
    <col min="1807" max="1807" width="12.85546875" style="40" customWidth="1"/>
    <col min="1808" max="2049" width="9.140625" style="40"/>
    <col min="2050" max="2050" width="3.5703125" style="40" customWidth="1"/>
    <col min="2051" max="2051" width="17" style="40" bestFit="1" customWidth="1"/>
    <col min="2052" max="2052" width="13.42578125" style="40" bestFit="1" customWidth="1"/>
    <col min="2053" max="2053" width="13.140625" style="40" bestFit="1" customWidth="1"/>
    <col min="2054" max="2054" width="6" style="40" bestFit="1" customWidth="1"/>
    <col min="2055" max="2055" width="9.5703125" style="40" bestFit="1" customWidth="1"/>
    <col min="2056" max="2057" width="14.140625" style="40" bestFit="1" customWidth="1"/>
    <col min="2058" max="2060" width="14.28515625" style="40" bestFit="1" customWidth="1"/>
    <col min="2061" max="2061" width="13.28515625" style="40" bestFit="1" customWidth="1"/>
    <col min="2062" max="2062" width="13" style="40" customWidth="1"/>
    <col min="2063" max="2063" width="12.85546875" style="40" customWidth="1"/>
    <col min="2064" max="2305" width="9.140625" style="40"/>
    <col min="2306" max="2306" width="3.5703125" style="40" customWidth="1"/>
    <col min="2307" max="2307" width="17" style="40" bestFit="1" customWidth="1"/>
    <col min="2308" max="2308" width="13.42578125" style="40" bestFit="1" customWidth="1"/>
    <col min="2309" max="2309" width="13.140625" style="40" bestFit="1" customWidth="1"/>
    <col min="2310" max="2310" width="6" style="40" bestFit="1" customWidth="1"/>
    <col min="2311" max="2311" width="9.5703125" style="40" bestFit="1" customWidth="1"/>
    <col min="2312" max="2313" width="14.140625" style="40" bestFit="1" customWidth="1"/>
    <col min="2314" max="2316" width="14.28515625" style="40" bestFit="1" customWidth="1"/>
    <col min="2317" max="2317" width="13.28515625" style="40" bestFit="1" customWidth="1"/>
    <col min="2318" max="2318" width="13" style="40" customWidth="1"/>
    <col min="2319" max="2319" width="12.85546875" style="40" customWidth="1"/>
    <col min="2320" max="2561" width="9.140625" style="40"/>
    <col min="2562" max="2562" width="3.5703125" style="40" customWidth="1"/>
    <col min="2563" max="2563" width="17" style="40" bestFit="1" customWidth="1"/>
    <col min="2564" max="2564" width="13.42578125" style="40" bestFit="1" customWidth="1"/>
    <col min="2565" max="2565" width="13.140625" style="40" bestFit="1" customWidth="1"/>
    <col min="2566" max="2566" width="6" style="40" bestFit="1" customWidth="1"/>
    <col min="2567" max="2567" width="9.5703125" style="40" bestFit="1" customWidth="1"/>
    <col min="2568" max="2569" width="14.140625" style="40" bestFit="1" customWidth="1"/>
    <col min="2570" max="2572" width="14.28515625" style="40" bestFit="1" customWidth="1"/>
    <col min="2573" max="2573" width="13.28515625" style="40" bestFit="1" customWidth="1"/>
    <col min="2574" max="2574" width="13" style="40" customWidth="1"/>
    <col min="2575" max="2575" width="12.85546875" style="40" customWidth="1"/>
    <col min="2576" max="2817" width="9.140625" style="40"/>
    <col min="2818" max="2818" width="3.5703125" style="40" customWidth="1"/>
    <col min="2819" max="2819" width="17" style="40" bestFit="1" customWidth="1"/>
    <col min="2820" max="2820" width="13.42578125" style="40" bestFit="1" customWidth="1"/>
    <col min="2821" max="2821" width="13.140625" style="40" bestFit="1" customWidth="1"/>
    <col min="2822" max="2822" width="6" style="40" bestFit="1" customWidth="1"/>
    <col min="2823" max="2823" width="9.5703125" style="40" bestFit="1" customWidth="1"/>
    <col min="2824" max="2825" width="14.140625" style="40" bestFit="1" customWidth="1"/>
    <col min="2826" max="2828" width="14.28515625" style="40" bestFit="1" customWidth="1"/>
    <col min="2829" max="2829" width="13.28515625" style="40" bestFit="1" customWidth="1"/>
    <col min="2830" max="2830" width="13" style="40" customWidth="1"/>
    <col min="2831" max="2831" width="12.85546875" style="40" customWidth="1"/>
    <col min="2832" max="3073" width="9.140625" style="40"/>
    <col min="3074" max="3074" width="3.5703125" style="40" customWidth="1"/>
    <col min="3075" max="3075" width="17" style="40" bestFit="1" customWidth="1"/>
    <col min="3076" max="3076" width="13.42578125" style="40" bestFit="1" customWidth="1"/>
    <col min="3077" max="3077" width="13.140625" style="40" bestFit="1" customWidth="1"/>
    <col min="3078" max="3078" width="6" style="40" bestFit="1" customWidth="1"/>
    <col min="3079" max="3079" width="9.5703125" style="40" bestFit="1" customWidth="1"/>
    <col min="3080" max="3081" width="14.140625" style="40" bestFit="1" customWidth="1"/>
    <col min="3082" max="3084" width="14.28515625" style="40" bestFit="1" customWidth="1"/>
    <col min="3085" max="3085" width="13.28515625" style="40" bestFit="1" customWidth="1"/>
    <col min="3086" max="3086" width="13" style="40" customWidth="1"/>
    <col min="3087" max="3087" width="12.85546875" style="40" customWidth="1"/>
    <col min="3088" max="3329" width="9.140625" style="40"/>
    <col min="3330" max="3330" width="3.5703125" style="40" customWidth="1"/>
    <col min="3331" max="3331" width="17" style="40" bestFit="1" customWidth="1"/>
    <col min="3332" max="3332" width="13.42578125" style="40" bestFit="1" customWidth="1"/>
    <col min="3333" max="3333" width="13.140625" style="40" bestFit="1" customWidth="1"/>
    <col min="3334" max="3334" width="6" style="40" bestFit="1" customWidth="1"/>
    <col min="3335" max="3335" width="9.5703125" style="40" bestFit="1" customWidth="1"/>
    <col min="3336" max="3337" width="14.140625" style="40" bestFit="1" customWidth="1"/>
    <col min="3338" max="3340" width="14.28515625" style="40" bestFit="1" customWidth="1"/>
    <col min="3341" max="3341" width="13.28515625" style="40" bestFit="1" customWidth="1"/>
    <col min="3342" max="3342" width="13" style="40" customWidth="1"/>
    <col min="3343" max="3343" width="12.85546875" style="40" customWidth="1"/>
    <col min="3344" max="3585" width="9.140625" style="40"/>
    <col min="3586" max="3586" width="3.5703125" style="40" customWidth="1"/>
    <col min="3587" max="3587" width="17" style="40" bestFit="1" customWidth="1"/>
    <col min="3588" max="3588" width="13.42578125" style="40" bestFit="1" customWidth="1"/>
    <col min="3589" max="3589" width="13.140625" style="40" bestFit="1" customWidth="1"/>
    <col min="3590" max="3590" width="6" style="40" bestFit="1" customWidth="1"/>
    <col min="3591" max="3591" width="9.5703125" style="40" bestFit="1" customWidth="1"/>
    <col min="3592" max="3593" width="14.140625" style="40" bestFit="1" customWidth="1"/>
    <col min="3594" max="3596" width="14.28515625" style="40" bestFit="1" customWidth="1"/>
    <col min="3597" max="3597" width="13.28515625" style="40" bestFit="1" customWidth="1"/>
    <col min="3598" max="3598" width="13" style="40" customWidth="1"/>
    <col min="3599" max="3599" width="12.85546875" style="40" customWidth="1"/>
    <col min="3600" max="3841" width="9.140625" style="40"/>
    <col min="3842" max="3842" width="3.5703125" style="40" customWidth="1"/>
    <col min="3843" max="3843" width="17" style="40" bestFit="1" customWidth="1"/>
    <col min="3844" max="3844" width="13.42578125" style="40" bestFit="1" customWidth="1"/>
    <col min="3845" max="3845" width="13.140625" style="40" bestFit="1" customWidth="1"/>
    <col min="3846" max="3846" width="6" style="40" bestFit="1" customWidth="1"/>
    <col min="3847" max="3847" width="9.5703125" style="40" bestFit="1" customWidth="1"/>
    <col min="3848" max="3849" width="14.140625" style="40" bestFit="1" customWidth="1"/>
    <col min="3850" max="3852" width="14.28515625" style="40" bestFit="1" customWidth="1"/>
    <col min="3853" max="3853" width="13.28515625" style="40" bestFit="1" customWidth="1"/>
    <col min="3854" max="3854" width="13" style="40" customWidth="1"/>
    <col min="3855" max="3855" width="12.85546875" style="40" customWidth="1"/>
    <col min="3856" max="4097" width="9.140625" style="40"/>
    <col min="4098" max="4098" width="3.5703125" style="40" customWidth="1"/>
    <col min="4099" max="4099" width="17" style="40" bestFit="1" customWidth="1"/>
    <col min="4100" max="4100" width="13.42578125" style="40" bestFit="1" customWidth="1"/>
    <col min="4101" max="4101" width="13.140625" style="40" bestFit="1" customWidth="1"/>
    <col min="4102" max="4102" width="6" style="40" bestFit="1" customWidth="1"/>
    <col min="4103" max="4103" width="9.5703125" style="40" bestFit="1" customWidth="1"/>
    <col min="4104" max="4105" width="14.140625" style="40" bestFit="1" customWidth="1"/>
    <col min="4106" max="4108" width="14.28515625" style="40" bestFit="1" customWidth="1"/>
    <col min="4109" max="4109" width="13.28515625" style="40" bestFit="1" customWidth="1"/>
    <col min="4110" max="4110" width="13" style="40" customWidth="1"/>
    <col min="4111" max="4111" width="12.85546875" style="40" customWidth="1"/>
    <col min="4112" max="4353" width="9.140625" style="40"/>
    <col min="4354" max="4354" width="3.5703125" style="40" customWidth="1"/>
    <col min="4355" max="4355" width="17" style="40" bestFit="1" customWidth="1"/>
    <col min="4356" max="4356" width="13.42578125" style="40" bestFit="1" customWidth="1"/>
    <col min="4357" max="4357" width="13.140625" style="40" bestFit="1" customWidth="1"/>
    <col min="4358" max="4358" width="6" style="40" bestFit="1" customWidth="1"/>
    <col min="4359" max="4359" width="9.5703125" style="40" bestFit="1" customWidth="1"/>
    <col min="4360" max="4361" width="14.140625" style="40" bestFit="1" customWidth="1"/>
    <col min="4362" max="4364" width="14.28515625" style="40" bestFit="1" customWidth="1"/>
    <col min="4365" max="4365" width="13.28515625" style="40" bestFit="1" customWidth="1"/>
    <col min="4366" max="4366" width="13" style="40" customWidth="1"/>
    <col min="4367" max="4367" width="12.85546875" style="40" customWidth="1"/>
    <col min="4368" max="4609" width="9.140625" style="40"/>
    <col min="4610" max="4610" width="3.5703125" style="40" customWidth="1"/>
    <col min="4611" max="4611" width="17" style="40" bestFit="1" customWidth="1"/>
    <col min="4612" max="4612" width="13.42578125" style="40" bestFit="1" customWidth="1"/>
    <col min="4613" max="4613" width="13.140625" style="40" bestFit="1" customWidth="1"/>
    <col min="4614" max="4614" width="6" style="40" bestFit="1" customWidth="1"/>
    <col min="4615" max="4615" width="9.5703125" style="40" bestFit="1" customWidth="1"/>
    <col min="4616" max="4617" width="14.140625" style="40" bestFit="1" customWidth="1"/>
    <col min="4618" max="4620" width="14.28515625" style="40" bestFit="1" customWidth="1"/>
    <col min="4621" max="4621" width="13.28515625" style="40" bestFit="1" customWidth="1"/>
    <col min="4622" max="4622" width="13" style="40" customWidth="1"/>
    <col min="4623" max="4623" width="12.85546875" style="40" customWidth="1"/>
    <col min="4624" max="4865" width="9.140625" style="40"/>
    <col min="4866" max="4866" width="3.5703125" style="40" customWidth="1"/>
    <col min="4867" max="4867" width="17" style="40" bestFit="1" customWidth="1"/>
    <col min="4868" max="4868" width="13.42578125" style="40" bestFit="1" customWidth="1"/>
    <col min="4869" max="4869" width="13.140625" style="40" bestFit="1" customWidth="1"/>
    <col min="4870" max="4870" width="6" style="40" bestFit="1" customWidth="1"/>
    <col min="4871" max="4871" width="9.5703125" style="40" bestFit="1" customWidth="1"/>
    <col min="4872" max="4873" width="14.140625" style="40" bestFit="1" customWidth="1"/>
    <col min="4874" max="4876" width="14.28515625" style="40" bestFit="1" customWidth="1"/>
    <col min="4877" max="4877" width="13.28515625" style="40" bestFit="1" customWidth="1"/>
    <col min="4878" max="4878" width="13" style="40" customWidth="1"/>
    <col min="4879" max="4879" width="12.85546875" style="40" customWidth="1"/>
    <col min="4880" max="5121" width="9.140625" style="40"/>
    <col min="5122" max="5122" width="3.5703125" style="40" customWidth="1"/>
    <col min="5123" max="5123" width="17" style="40" bestFit="1" customWidth="1"/>
    <col min="5124" max="5124" width="13.42578125" style="40" bestFit="1" customWidth="1"/>
    <col min="5125" max="5125" width="13.140625" style="40" bestFit="1" customWidth="1"/>
    <col min="5126" max="5126" width="6" style="40" bestFit="1" customWidth="1"/>
    <col min="5127" max="5127" width="9.5703125" style="40" bestFit="1" customWidth="1"/>
    <col min="5128" max="5129" width="14.140625" style="40" bestFit="1" customWidth="1"/>
    <col min="5130" max="5132" width="14.28515625" style="40" bestFit="1" customWidth="1"/>
    <col min="5133" max="5133" width="13.28515625" style="40" bestFit="1" customWidth="1"/>
    <col min="5134" max="5134" width="13" style="40" customWidth="1"/>
    <col min="5135" max="5135" width="12.85546875" style="40" customWidth="1"/>
    <col min="5136" max="5377" width="9.140625" style="40"/>
    <col min="5378" max="5378" width="3.5703125" style="40" customWidth="1"/>
    <col min="5379" max="5379" width="17" style="40" bestFit="1" customWidth="1"/>
    <col min="5380" max="5380" width="13.42578125" style="40" bestFit="1" customWidth="1"/>
    <col min="5381" max="5381" width="13.140625" style="40" bestFit="1" customWidth="1"/>
    <col min="5382" max="5382" width="6" style="40" bestFit="1" customWidth="1"/>
    <col min="5383" max="5383" width="9.5703125" style="40" bestFit="1" customWidth="1"/>
    <col min="5384" max="5385" width="14.140625" style="40" bestFit="1" customWidth="1"/>
    <col min="5386" max="5388" width="14.28515625" style="40" bestFit="1" customWidth="1"/>
    <col min="5389" max="5389" width="13.28515625" style="40" bestFit="1" customWidth="1"/>
    <col min="5390" max="5390" width="13" style="40" customWidth="1"/>
    <col min="5391" max="5391" width="12.85546875" style="40" customWidth="1"/>
    <col min="5392" max="5633" width="9.140625" style="40"/>
    <col min="5634" max="5634" width="3.5703125" style="40" customWidth="1"/>
    <col min="5635" max="5635" width="17" style="40" bestFit="1" customWidth="1"/>
    <col min="5636" max="5636" width="13.42578125" style="40" bestFit="1" customWidth="1"/>
    <col min="5637" max="5637" width="13.140625" style="40" bestFit="1" customWidth="1"/>
    <col min="5638" max="5638" width="6" style="40" bestFit="1" customWidth="1"/>
    <col min="5639" max="5639" width="9.5703125" style="40" bestFit="1" customWidth="1"/>
    <col min="5640" max="5641" width="14.140625" style="40" bestFit="1" customWidth="1"/>
    <col min="5642" max="5644" width="14.28515625" style="40" bestFit="1" customWidth="1"/>
    <col min="5645" max="5645" width="13.28515625" style="40" bestFit="1" customWidth="1"/>
    <col min="5646" max="5646" width="13" style="40" customWidth="1"/>
    <col min="5647" max="5647" width="12.85546875" style="40" customWidth="1"/>
    <col min="5648" max="5889" width="9.140625" style="40"/>
    <col min="5890" max="5890" width="3.5703125" style="40" customWidth="1"/>
    <col min="5891" max="5891" width="17" style="40" bestFit="1" customWidth="1"/>
    <col min="5892" max="5892" width="13.42578125" style="40" bestFit="1" customWidth="1"/>
    <col min="5893" max="5893" width="13.140625" style="40" bestFit="1" customWidth="1"/>
    <col min="5894" max="5894" width="6" style="40" bestFit="1" customWidth="1"/>
    <col min="5895" max="5895" width="9.5703125" style="40" bestFit="1" customWidth="1"/>
    <col min="5896" max="5897" width="14.140625" style="40" bestFit="1" customWidth="1"/>
    <col min="5898" max="5900" width="14.28515625" style="40" bestFit="1" customWidth="1"/>
    <col min="5901" max="5901" width="13.28515625" style="40" bestFit="1" customWidth="1"/>
    <col min="5902" max="5902" width="13" style="40" customWidth="1"/>
    <col min="5903" max="5903" width="12.85546875" style="40" customWidth="1"/>
    <col min="5904" max="6145" width="9.140625" style="40"/>
    <col min="6146" max="6146" width="3.5703125" style="40" customWidth="1"/>
    <col min="6147" max="6147" width="17" style="40" bestFit="1" customWidth="1"/>
    <col min="6148" max="6148" width="13.42578125" style="40" bestFit="1" customWidth="1"/>
    <col min="6149" max="6149" width="13.140625" style="40" bestFit="1" customWidth="1"/>
    <col min="6150" max="6150" width="6" style="40" bestFit="1" customWidth="1"/>
    <col min="6151" max="6151" width="9.5703125" style="40" bestFit="1" customWidth="1"/>
    <col min="6152" max="6153" width="14.140625" style="40" bestFit="1" customWidth="1"/>
    <col min="6154" max="6156" width="14.28515625" style="40" bestFit="1" customWidth="1"/>
    <col min="6157" max="6157" width="13.28515625" style="40" bestFit="1" customWidth="1"/>
    <col min="6158" max="6158" width="13" style="40" customWidth="1"/>
    <col min="6159" max="6159" width="12.85546875" style="40" customWidth="1"/>
    <col min="6160" max="6401" width="9.140625" style="40"/>
    <col min="6402" max="6402" width="3.5703125" style="40" customWidth="1"/>
    <col min="6403" max="6403" width="17" style="40" bestFit="1" customWidth="1"/>
    <col min="6404" max="6404" width="13.42578125" style="40" bestFit="1" customWidth="1"/>
    <col min="6405" max="6405" width="13.140625" style="40" bestFit="1" customWidth="1"/>
    <col min="6406" max="6406" width="6" style="40" bestFit="1" customWidth="1"/>
    <col min="6407" max="6407" width="9.5703125" style="40" bestFit="1" customWidth="1"/>
    <col min="6408" max="6409" width="14.140625" style="40" bestFit="1" customWidth="1"/>
    <col min="6410" max="6412" width="14.28515625" style="40" bestFit="1" customWidth="1"/>
    <col min="6413" max="6413" width="13.28515625" style="40" bestFit="1" customWidth="1"/>
    <col min="6414" max="6414" width="13" style="40" customWidth="1"/>
    <col min="6415" max="6415" width="12.85546875" style="40" customWidth="1"/>
    <col min="6416" max="6657" width="9.140625" style="40"/>
    <col min="6658" max="6658" width="3.5703125" style="40" customWidth="1"/>
    <col min="6659" max="6659" width="17" style="40" bestFit="1" customWidth="1"/>
    <col min="6660" max="6660" width="13.42578125" style="40" bestFit="1" customWidth="1"/>
    <col min="6661" max="6661" width="13.140625" style="40" bestFit="1" customWidth="1"/>
    <col min="6662" max="6662" width="6" style="40" bestFit="1" customWidth="1"/>
    <col min="6663" max="6663" width="9.5703125" style="40" bestFit="1" customWidth="1"/>
    <col min="6664" max="6665" width="14.140625" style="40" bestFit="1" customWidth="1"/>
    <col min="6666" max="6668" width="14.28515625" style="40" bestFit="1" customWidth="1"/>
    <col min="6669" max="6669" width="13.28515625" style="40" bestFit="1" customWidth="1"/>
    <col min="6670" max="6670" width="13" style="40" customWidth="1"/>
    <col min="6671" max="6671" width="12.85546875" style="40" customWidth="1"/>
    <col min="6672" max="6913" width="9.140625" style="40"/>
    <col min="6914" max="6914" width="3.5703125" style="40" customWidth="1"/>
    <col min="6915" max="6915" width="17" style="40" bestFit="1" customWidth="1"/>
    <col min="6916" max="6916" width="13.42578125" style="40" bestFit="1" customWidth="1"/>
    <col min="6917" max="6917" width="13.140625" style="40" bestFit="1" customWidth="1"/>
    <col min="6918" max="6918" width="6" style="40" bestFit="1" customWidth="1"/>
    <col min="6919" max="6919" width="9.5703125" style="40" bestFit="1" customWidth="1"/>
    <col min="6920" max="6921" width="14.140625" style="40" bestFit="1" customWidth="1"/>
    <col min="6922" max="6924" width="14.28515625" style="40" bestFit="1" customWidth="1"/>
    <col min="6925" max="6925" width="13.28515625" style="40" bestFit="1" customWidth="1"/>
    <col min="6926" max="6926" width="13" style="40" customWidth="1"/>
    <col min="6927" max="6927" width="12.85546875" style="40" customWidth="1"/>
    <col min="6928" max="7169" width="9.140625" style="40"/>
    <col min="7170" max="7170" width="3.5703125" style="40" customWidth="1"/>
    <col min="7171" max="7171" width="17" style="40" bestFit="1" customWidth="1"/>
    <col min="7172" max="7172" width="13.42578125" style="40" bestFit="1" customWidth="1"/>
    <col min="7173" max="7173" width="13.140625" style="40" bestFit="1" customWidth="1"/>
    <col min="7174" max="7174" width="6" style="40" bestFit="1" customWidth="1"/>
    <col min="7175" max="7175" width="9.5703125" style="40" bestFit="1" customWidth="1"/>
    <col min="7176" max="7177" width="14.140625" style="40" bestFit="1" customWidth="1"/>
    <col min="7178" max="7180" width="14.28515625" style="40" bestFit="1" customWidth="1"/>
    <col min="7181" max="7181" width="13.28515625" style="40" bestFit="1" customWidth="1"/>
    <col min="7182" max="7182" width="13" style="40" customWidth="1"/>
    <col min="7183" max="7183" width="12.85546875" style="40" customWidth="1"/>
    <col min="7184" max="7425" width="9.140625" style="40"/>
    <col min="7426" max="7426" width="3.5703125" style="40" customWidth="1"/>
    <col min="7427" max="7427" width="17" style="40" bestFit="1" customWidth="1"/>
    <col min="7428" max="7428" width="13.42578125" style="40" bestFit="1" customWidth="1"/>
    <col min="7429" max="7429" width="13.140625" style="40" bestFit="1" customWidth="1"/>
    <col min="7430" max="7430" width="6" style="40" bestFit="1" customWidth="1"/>
    <col min="7431" max="7431" width="9.5703125" style="40" bestFit="1" customWidth="1"/>
    <col min="7432" max="7433" width="14.140625" style="40" bestFit="1" customWidth="1"/>
    <col min="7434" max="7436" width="14.28515625" style="40" bestFit="1" customWidth="1"/>
    <col min="7437" max="7437" width="13.28515625" style="40" bestFit="1" customWidth="1"/>
    <col min="7438" max="7438" width="13" style="40" customWidth="1"/>
    <col min="7439" max="7439" width="12.85546875" style="40" customWidth="1"/>
    <col min="7440" max="7681" width="9.140625" style="40"/>
    <col min="7682" max="7682" width="3.5703125" style="40" customWidth="1"/>
    <col min="7683" max="7683" width="17" style="40" bestFit="1" customWidth="1"/>
    <col min="7684" max="7684" width="13.42578125" style="40" bestFit="1" customWidth="1"/>
    <col min="7685" max="7685" width="13.140625" style="40" bestFit="1" customWidth="1"/>
    <col min="7686" max="7686" width="6" style="40" bestFit="1" customWidth="1"/>
    <col min="7687" max="7687" width="9.5703125" style="40" bestFit="1" customWidth="1"/>
    <col min="7688" max="7689" width="14.140625" style="40" bestFit="1" customWidth="1"/>
    <col min="7690" max="7692" width="14.28515625" style="40" bestFit="1" customWidth="1"/>
    <col min="7693" max="7693" width="13.28515625" style="40" bestFit="1" customWidth="1"/>
    <col min="7694" max="7694" width="13" style="40" customWidth="1"/>
    <col min="7695" max="7695" width="12.85546875" style="40" customWidth="1"/>
    <col min="7696" max="7937" width="9.140625" style="40"/>
    <col min="7938" max="7938" width="3.5703125" style="40" customWidth="1"/>
    <col min="7939" max="7939" width="17" style="40" bestFit="1" customWidth="1"/>
    <col min="7940" max="7940" width="13.42578125" style="40" bestFit="1" customWidth="1"/>
    <col min="7941" max="7941" width="13.140625" style="40" bestFit="1" customWidth="1"/>
    <col min="7942" max="7942" width="6" style="40" bestFit="1" customWidth="1"/>
    <col min="7943" max="7943" width="9.5703125" style="40" bestFit="1" customWidth="1"/>
    <col min="7944" max="7945" width="14.140625" style="40" bestFit="1" customWidth="1"/>
    <col min="7946" max="7948" width="14.28515625" style="40" bestFit="1" customWidth="1"/>
    <col min="7949" max="7949" width="13.28515625" style="40" bestFit="1" customWidth="1"/>
    <col min="7950" max="7950" width="13" style="40" customWidth="1"/>
    <col min="7951" max="7951" width="12.85546875" style="40" customWidth="1"/>
    <col min="7952" max="8193" width="9.140625" style="40"/>
    <col min="8194" max="8194" width="3.5703125" style="40" customWidth="1"/>
    <col min="8195" max="8195" width="17" style="40" bestFit="1" customWidth="1"/>
    <col min="8196" max="8196" width="13.42578125" style="40" bestFit="1" customWidth="1"/>
    <col min="8197" max="8197" width="13.140625" style="40" bestFit="1" customWidth="1"/>
    <col min="8198" max="8198" width="6" style="40" bestFit="1" customWidth="1"/>
    <col min="8199" max="8199" width="9.5703125" style="40" bestFit="1" customWidth="1"/>
    <col min="8200" max="8201" width="14.140625" style="40" bestFit="1" customWidth="1"/>
    <col min="8202" max="8204" width="14.28515625" style="40" bestFit="1" customWidth="1"/>
    <col min="8205" max="8205" width="13.28515625" style="40" bestFit="1" customWidth="1"/>
    <col min="8206" max="8206" width="13" style="40" customWidth="1"/>
    <col min="8207" max="8207" width="12.85546875" style="40" customWidth="1"/>
    <col min="8208" max="8449" width="9.140625" style="40"/>
    <col min="8450" max="8450" width="3.5703125" style="40" customWidth="1"/>
    <col min="8451" max="8451" width="17" style="40" bestFit="1" customWidth="1"/>
    <col min="8452" max="8452" width="13.42578125" style="40" bestFit="1" customWidth="1"/>
    <col min="8453" max="8453" width="13.140625" style="40" bestFit="1" customWidth="1"/>
    <col min="8454" max="8454" width="6" style="40" bestFit="1" customWidth="1"/>
    <col min="8455" max="8455" width="9.5703125" style="40" bestFit="1" customWidth="1"/>
    <col min="8456" max="8457" width="14.140625" style="40" bestFit="1" customWidth="1"/>
    <col min="8458" max="8460" width="14.28515625" style="40" bestFit="1" customWidth="1"/>
    <col min="8461" max="8461" width="13.28515625" style="40" bestFit="1" customWidth="1"/>
    <col min="8462" max="8462" width="13" style="40" customWidth="1"/>
    <col min="8463" max="8463" width="12.85546875" style="40" customWidth="1"/>
    <col min="8464" max="8705" width="9.140625" style="40"/>
    <col min="8706" max="8706" width="3.5703125" style="40" customWidth="1"/>
    <col min="8707" max="8707" width="17" style="40" bestFit="1" customWidth="1"/>
    <col min="8708" max="8708" width="13.42578125" style="40" bestFit="1" customWidth="1"/>
    <col min="8709" max="8709" width="13.140625" style="40" bestFit="1" customWidth="1"/>
    <col min="8710" max="8710" width="6" style="40" bestFit="1" customWidth="1"/>
    <col min="8711" max="8711" width="9.5703125" style="40" bestFit="1" customWidth="1"/>
    <col min="8712" max="8713" width="14.140625" style="40" bestFit="1" customWidth="1"/>
    <col min="8714" max="8716" width="14.28515625" style="40" bestFit="1" customWidth="1"/>
    <col min="8717" max="8717" width="13.28515625" style="40" bestFit="1" customWidth="1"/>
    <col min="8718" max="8718" width="13" style="40" customWidth="1"/>
    <col min="8719" max="8719" width="12.85546875" style="40" customWidth="1"/>
    <col min="8720" max="8961" width="9.140625" style="40"/>
    <col min="8962" max="8962" width="3.5703125" style="40" customWidth="1"/>
    <col min="8963" max="8963" width="17" style="40" bestFit="1" customWidth="1"/>
    <col min="8964" max="8964" width="13.42578125" style="40" bestFit="1" customWidth="1"/>
    <col min="8965" max="8965" width="13.140625" style="40" bestFit="1" customWidth="1"/>
    <col min="8966" max="8966" width="6" style="40" bestFit="1" customWidth="1"/>
    <col min="8967" max="8967" width="9.5703125" style="40" bestFit="1" customWidth="1"/>
    <col min="8968" max="8969" width="14.140625" style="40" bestFit="1" customWidth="1"/>
    <col min="8970" max="8972" width="14.28515625" style="40" bestFit="1" customWidth="1"/>
    <col min="8973" max="8973" width="13.28515625" style="40" bestFit="1" customWidth="1"/>
    <col min="8974" max="8974" width="13" style="40" customWidth="1"/>
    <col min="8975" max="8975" width="12.85546875" style="40" customWidth="1"/>
    <col min="8976" max="9217" width="9.140625" style="40"/>
    <col min="9218" max="9218" width="3.5703125" style="40" customWidth="1"/>
    <col min="9219" max="9219" width="17" style="40" bestFit="1" customWidth="1"/>
    <col min="9220" max="9220" width="13.42578125" style="40" bestFit="1" customWidth="1"/>
    <col min="9221" max="9221" width="13.140625" style="40" bestFit="1" customWidth="1"/>
    <col min="9222" max="9222" width="6" style="40" bestFit="1" customWidth="1"/>
    <col min="9223" max="9223" width="9.5703125" style="40" bestFit="1" customWidth="1"/>
    <col min="9224" max="9225" width="14.140625" style="40" bestFit="1" customWidth="1"/>
    <col min="9226" max="9228" width="14.28515625" style="40" bestFit="1" customWidth="1"/>
    <col min="9229" max="9229" width="13.28515625" style="40" bestFit="1" customWidth="1"/>
    <col min="9230" max="9230" width="13" style="40" customWidth="1"/>
    <col min="9231" max="9231" width="12.85546875" style="40" customWidth="1"/>
    <col min="9232" max="9473" width="9.140625" style="40"/>
    <col min="9474" max="9474" width="3.5703125" style="40" customWidth="1"/>
    <col min="9475" max="9475" width="17" style="40" bestFit="1" customWidth="1"/>
    <col min="9476" max="9476" width="13.42578125" style="40" bestFit="1" customWidth="1"/>
    <col min="9477" max="9477" width="13.140625" style="40" bestFit="1" customWidth="1"/>
    <col min="9478" max="9478" width="6" style="40" bestFit="1" customWidth="1"/>
    <col min="9479" max="9479" width="9.5703125" style="40" bestFit="1" customWidth="1"/>
    <col min="9480" max="9481" width="14.140625" style="40" bestFit="1" customWidth="1"/>
    <col min="9482" max="9484" width="14.28515625" style="40" bestFit="1" customWidth="1"/>
    <col min="9485" max="9485" width="13.28515625" style="40" bestFit="1" customWidth="1"/>
    <col min="9486" max="9486" width="13" style="40" customWidth="1"/>
    <col min="9487" max="9487" width="12.85546875" style="40" customWidth="1"/>
    <col min="9488" max="9729" width="9.140625" style="40"/>
    <col min="9730" max="9730" width="3.5703125" style="40" customWidth="1"/>
    <col min="9731" max="9731" width="17" style="40" bestFit="1" customWidth="1"/>
    <col min="9732" max="9732" width="13.42578125" style="40" bestFit="1" customWidth="1"/>
    <col min="9733" max="9733" width="13.140625" style="40" bestFit="1" customWidth="1"/>
    <col min="9734" max="9734" width="6" style="40" bestFit="1" customWidth="1"/>
    <col min="9735" max="9735" width="9.5703125" style="40" bestFit="1" customWidth="1"/>
    <col min="9736" max="9737" width="14.140625" style="40" bestFit="1" customWidth="1"/>
    <col min="9738" max="9740" width="14.28515625" style="40" bestFit="1" customWidth="1"/>
    <col min="9741" max="9741" width="13.28515625" style="40" bestFit="1" customWidth="1"/>
    <col min="9742" max="9742" width="13" style="40" customWidth="1"/>
    <col min="9743" max="9743" width="12.85546875" style="40" customWidth="1"/>
    <col min="9744" max="9985" width="9.140625" style="40"/>
    <col min="9986" max="9986" width="3.5703125" style="40" customWidth="1"/>
    <col min="9987" max="9987" width="17" style="40" bestFit="1" customWidth="1"/>
    <col min="9988" max="9988" width="13.42578125" style="40" bestFit="1" customWidth="1"/>
    <col min="9989" max="9989" width="13.140625" style="40" bestFit="1" customWidth="1"/>
    <col min="9990" max="9990" width="6" style="40" bestFit="1" customWidth="1"/>
    <col min="9991" max="9991" width="9.5703125" style="40" bestFit="1" customWidth="1"/>
    <col min="9992" max="9993" width="14.140625" style="40" bestFit="1" customWidth="1"/>
    <col min="9994" max="9996" width="14.28515625" style="40" bestFit="1" customWidth="1"/>
    <col min="9997" max="9997" width="13.28515625" style="40" bestFit="1" customWidth="1"/>
    <col min="9998" max="9998" width="13" style="40" customWidth="1"/>
    <col min="9999" max="9999" width="12.85546875" style="40" customWidth="1"/>
    <col min="10000" max="10241" width="9.140625" style="40"/>
    <col min="10242" max="10242" width="3.5703125" style="40" customWidth="1"/>
    <col min="10243" max="10243" width="17" style="40" bestFit="1" customWidth="1"/>
    <col min="10244" max="10244" width="13.42578125" style="40" bestFit="1" customWidth="1"/>
    <col min="10245" max="10245" width="13.140625" style="40" bestFit="1" customWidth="1"/>
    <col min="10246" max="10246" width="6" style="40" bestFit="1" customWidth="1"/>
    <col min="10247" max="10247" width="9.5703125" style="40" bestFit="1" customWidth="1"/>
    <col min="10248" max="10249" width="14.140625" style="40" bestFit="1" customWidth="1"/>
    <col min="10250" max="10252" width="14.28515625" style="40" bestFit="1" customWidth="1"/>
    <col min="10253" max="10253" width="13.28515625" style="40" bestFit="1" customWidth="1"/>
    <col min="10254" max="10254" width="13" style="40" customWidth="1"/>
    <col min="10255" max="10255" width="12.85546875" style="40" customWidth="1"/>
    <col min="10256" max="10497" width="9.140625" style="40"/>
    <col min="10498" max="10498" width="3.5703125" style="40" customWidth="1"/>
    <col min="10499" max="10499" width="17" style="40" bestFit="1" customWidth="1"/>
    <col min="10500" max="10500" width="13.42578125" style="40" bestFit="1" customWidth="1"/>
    <col min="10501" max="10501" width="13.140625" style="40" bestFit="1" customWidth="1"/>
    <col min="10502" max="10502" width="6" style="40" bestFit="1" customWidth="1"/>
    <col min="10503" max="10503" width="9.5703125" style="40" bestFit="1" customWidth="1"/>
    <col min="10504" max="10505" width="14.140625" style="40" bestFit="1" customWidth="1"/>
    <col min="10506" max="10508" width="14.28515625" style="40" bestFit="1" customWidth="1"/>
    <col min="10509" max="10509" width="13.28515625" style="40" bestFit="1" customWidth="1"/>
    <col min="10510" max="10510" width="13" style="40" customWidth="1"/>
    <col min="10511" max="10511" width="12.85546875" style="40" customWidth="1"/>
    <col min="10512" max="10753" width="9.140625" style="40"/>
    <col min="10754" max="10754" width="3.5703125" style="40" customWidth="1"/>
    <col min="10755" max="10755" width="17" style="40" bestFit="1" customWidth="1"/>
    <col min="10756" max="10756" width="13.42578125" style="40" bestFit="1" customWidth="1"/>
    <col min="10757" max="10757" width="13.140625" style="40" bestFit="1" customWidth="1"/>
    <col min="10758" max="10758" width="6" style="40" bestFit="1" customWidth="1"/>
    <col min="10759" max="10759" width="9.5703125" style="40" bestFit="1" customWidth="1"/>
    <col min="10760" max="10761" width="14.140625" style="40" bestFit="1" customWidth="1"/>
    <col min="10762" max="10764" width="14.28515625" style="40" bestFit="1" customWidth="1"/>
    <col min="10765" max="10765" width="13.28515625" style="40" bestFit="1" customWidth="1"/>
    <col min="10766" max="10766" width="13" style="40" customWidth="1"/>
    <col min="10767" max="10767" width="12.85546875" style="40" customWidth="1"/>
    <col min="10768" max="11009" width="9.140625" style="40"/>
    <col min="11010" max="11010" width="3.5703125" style="40" customWidth="1"/>
    <col min="11011" max="11011" width="17" style="40" bestFit="1" customWidth="1"/>
    <col min="11012" max="11012" width="13.42578125" style="40" bestFit="1" customWidth="1"/>
    <col min="11013" max="11013" width="13.140625" style="40" bestFit="1" customWidth="1"/>
    <col min="11014" max="11014" width="6" style="40" bestFit="1" customWidth="1"/>
    <col min="11015" max="11015" width="9.5703125" style="40" bestFit="1" customWidth="1"/>
    <col min="11016" max="11017" width="14.140625" style="40" bestFit="1" customWidth="1"/>
    <col min="11018" max="11020" width="14.28515625" style="40" bestFit="1" customWidth="1"/>
    <col min="11021" max="11021" width="13.28515625" style="40" bestFit="1" customWidth="1"/>
    <col min="11022" max="11022" width="13" style="40" customWidth="1"/>
    <col min="11023" max="11023" width="12.85546875" style="40" customWidth="1"/>
    <col min="11024" max="11265" width="9.140625" style="40"/>
    <col min="11266" max="11266" width="3.5703125" style="40" customWidth="1"/>
    <col min="11267" max="11267" width="17" style="40" bestFit="1" customWidth="1"/>
    <col min="11268" max="11268" width="13.42578125" style="40" bestFit="1" customWidth="1"/>
    <col min="11269" max="11269" width="13.140625" style="40" bestFit="1" customWidth="1"/>
    <col min="11270" max="11270" width="6" style="40" bestFit="1" customWidth="1"/>
    <col min="11271" max="11271" width="9.5703125" style="40" bestFit="1" customWidth="1"/>
    <col min="11272" max="11273" width="14.140625" style="40" bestFit="1" customWidth="1"/>
    <col min="11274" max="11276" width="14.28515625" style="40" bestFit="1" customWidth="1"/>
    <col min="11277" max="11277" width="13.28515625" style="40" bestFit="1" customWidth="1"/>
    <col min="11278" max="11278" width="13" style="40" customWidth="1"/>
    <col min="11279" max="11279" width="12.85546875" style="40" customWidth="1"/>
    <col min="11280" max="11521" width="9.140625" style="40"/>
    <col min="11522" max="11522" width="3.5703125" style="40" customWidth="1"/>
    <col min="11523" max="11523" width="17" style="40" bestFit="1" customWidth="1"/>
    <col min="11524" max="11524" width="13.42578125" style="40" bestFit="1" customWidth="1"/>
    <col min="11525" max="11525" width="13.140625" style="40" bestFit="1" customWidth="1"/>
    <col min="11526" max="11526" width="6" style="40" bestFit="1" customWidth="1"/>
    <col min="11527" max="11527" width="9.5703125" style="40" bestFit="1" customWidth="1"/>
    <col min="11528" max="11529" width="14.140625" style="40" bestFit="1" customWidth="1"/>
    <col min="11530" max="11532" width="14.28515625" style="40" bestFit="1" customWidth="1"/>
    <col min="11533" max="11533" width="13.28515625" style="40" bestFit="1" customWidth="1"/>
    <col min="11534" max="11534" width="13" style="40" customWidth="1"/>
    <col min="11535" max="11535" width="12.85546875" style="40" customWidth="1"/>
    <col min="11536" max="11777" width="9.140625" style="40"/>
    <col min="11778" max="11778" width="3.5703125" style="40" customWidth="1"/>
    <col min="11779" max="11779" width="17" style="40" bestFit="1" customWidth="1"/>
    <col min="11780" max="11780" width="13.42578125" style="40" bestFit="1" customWidth="1"/>
    <col min="11781" max="11781" width="13.140625" style="40" bestFit="1" customWidth="1"/>
    <col min="11782" max="11782" width="6" style="40" bestFit="1" customWidth="1"/>
    <col min="11783" max="11783" width="9.5703125" style="40" bestFit="1" customWidth="1"/>
    <col min="11784" max="11785" width="14.140625" style="40" bestFit="1" customWidth="1"/>
    <col min="11786" max="11788" width="14.28515625" style="40" bestFit="1" customWidth="1"/>
    <col min="11789" max="11789" width="13.28515625" style="40" bestFit="1" customWidth="1"/>
    <col min="11790" max="11790" width="13" style="40" customWidth="1"/>
    <col min="11791" max="11791" width="12.85546875" style="40" customWidth="1"/>
    <col min="11792" max="12033" width="9.140625" style="40"/>
    <col min="12034" max="12034" width="3.5703125" style="40" customWidth="1"/>
    <col min="12035" max="12035" width="17" style="40" bestFit="1" customWidth="1"/>
    <col min="12036" max="12036" width="13.42578125" style="40" bestFit="1" customWidth="1"/>
    <col min="12037" max="12037" width="13.140625" style="40" bestFit="1" customWidth="1"/>
    <col min="12038" max="12038" width="6" style="40" bestFit="1" customWidth="1"/>
    <col min="12039" max="12039" width="9.5703125" style="40" bestFit="1" customWidth="1"/>
    <col min="12040" max="12041" width="14.140625" style="40" bestFit="1" customWidth="1"/>
    <col min="12042" max="12044" width="14.28515625" style="40" bestFit="1" customWidth="1"/>
    <col min="12045" max="12045" width="13.28515625" style="40" bestFit="1" customWidth="1"/>
    <col min="12046" max="12046" width="13" style="40" customWidth="1"/>
    <col min="12047" max="12047" width="12.85546875" style="40" customWidth="1"/>
    <col min="12048" max="12289" width="9.140625" style="40"/>
    <col min="12290" max="12290" width="3.5703125" style="40" customWidth="1"/>
    <col min="12291" max="12291" width="17" style="40" bestFit="1" customWidth="1"/>
    <col min="12292" max="12292" width="13.42578125" style="40" bestFit="1" customWidth="1"/>
    <col min="12293" max="12293" width="13.140625" style="40" bestFit="1" customWidth="1"/>
    <col min="12294" max="12294" width="6" style="40" bestFit="1" customWidth="1"/>
    <col min="12295" max="12295" width="9.5703125" style="40" bestFit="1" customWidth="1"/>
    <col min="12296" max="12297" width="14.140625" style="40" bestFit="1" customWidth="1"/>
    <col min="12298" max="12300" width="14.28515625" style="40" bestFit="1" customWidth="1"/>
    <col min="12301" max="12301" width="13.28515625" style="40" bestFit="1" customWidth="1"/>
    <col min="12302" max="12302" width="13" style="40" customWidth="1"/>
    <col min="12303" max="12303" width="12.85546875" style="40" customWidth="1"/>
    <col min="12304" max="12545" width="9.140625" style="40"/>
    <col min="12546" max="12546" width="3.5703125" style="40" customWidth="1"/>
    <col min="12547" max="12547" width="17" style="40" bestFit="1" customWidth="1"/>
    <col min="12548" max="12548" width="13.42578125" style="40" bestFit="1" customWidth="1"/>
    <col min="12549" max="12549" width="13.140625" style="40" bestFit="1" customWidth="1"/>
    <col min="12550" max="12550" width="6" style="40" bestFit="1" customWidth="1"/>
    <col min="12551" max="12551" width="9.5703125" style="40" bestFit="1" customWidth="1"/>
    <col min="12552" max="12553" width="14.140625" style="40" bestFit="1" customWidth="1"/>
    <col min="12554" max="12556" width="14.28515625" style="40" bestFit="1" customWidth="1"/>
    <col min="12557" max="12557" width="13.28515625" style="40" bestFit="1" customWidth="1"/>
    <col min="12558" max="12558" width="13" style="40" customWidth="1"/>
    <col min="12559" max="12559" width="12.85546875" style="40" customWidth="1"/>
    <col min="12560" max="12801" width="9.140625" style="40"/>
    <col min="12802" max="12802" width="3.5703125" style="40" customWidth="1"/>
    <col min="12803" max="12803" width="17" style="40" bestFit="1" customWidth="1"/>
    <col min="12804" max="12804" width="13.42578125" style="40" bestFit="1" customWidth="1"/>
    <col min="12805" max="12805" width="13.140625" style="40" bestFit="1" customWidth="1"/>
    <col min="12806" max="12806" width="6" style="40" bestFit="1" customWidth="1"/>
    <col min="12807" max="12807" width="9.5703125" style="40" bestFit="1" customWidth="1"/>
    <col min="12808" max="12809" width="14.140625" style="40" bestFit="1" customWidth="1"/>
    <col min="12810" max="12812" width="14.28515625" style="40" bestFit="1" customWidth="1"/>
    <col min="12813" max="12813" width="13.28515625" style="40" bestFit="1" customWidth="1"/>
    <col min="12814" max="12814" width="13" style="40" customWidth="1"/>
    <col min="12815" max="12815" width="12.85546875" style="40" customWidth="1"/>
    <col min="12816" max="13057" width="9.140625" style="40"/>
    <col min="13058" max="13058" width="3.5703125" style="40" customWidth="1"/>
    <col min="13059" max="13059" width="17" style="40" bestFit="1" customWidth="1"/>
    <col min="13060" max="13060" width="13.42578125" style="40" bestFit="1" customWidth="1"/>
    <col min="13061" max="13061" width="13.140625" style="40" bestFit="1" customWidth="1"/>
    <col min="13062" max="13062" width="6" style="40" bestFit="1" customWidth="1"/>
    <col min="13063" max="13063" width="9.5703125" style="40" bestFit="1" customWidth="1"/>
    <col min="13064" max="13065" width="14.140625" style="40" bestFit="1" customWidth="1"/>
    <col min="13066" max="13068" width="14.28515625" style="40" bestFit="1" customWidth="1"/>
    <col min="13069" max="13069" width="13.28515625" style="40" bestFit="1" customWidth="1"/>
    <col min="13070" max="13070" width="13" style="40" customWidth="1"/>
    <col min="13071" max="13071" width="12.85546875" style="40" customWidth="1"/>
    <col min="13072" max="13313" width="9.140625" style="40"/>
    <col min="13314" max="13314" width="3.5703125" style="40" customWidth="1"/>
    <col min="13315" max="13315" width="17" style="40" bestFit="1" customWidth="1"/>
    <col min="13316" max="13316" width="13.42578125" style="40" bestFit="1" customWidth="1"/>
    <col min="13317" max="13317" width="13.140625" style="40" bestFit="1" customWidth="1"/>
    <col min="13318" max="13318" width="6" style="40" bestFit="1" customWidth="1"/>
    <col min="13319" max="13319" width="9.5703125" style="40" bestFit="1" customWidth="1"/>
    <col min="13320" max="13321" width="14.140625" style="40" bestFit="1" customWidth="1"/>
    <col min="13322" max="13324" width="14.28515625" style="40" bestFit="1" customWidth="1"/>
    <col min="13325" max="13325" width="13.28515625" style="40" bestFit="1" customWidth="1"/>
    <col min="13326" max="13326" width="13" style="40" customWidth="1"/>
    <col min="13327" max="13327" width="12.85546875" style="40" customWidth="1"/>
    <col min="13328" max="13569" width="9.140625" style="40"/>
    <col min="13570" max="13570" width="3.5703125" style="40" customWidth="1"/>
    <col min="13571" max="13571" width="17" style="40" bestFit="1" customWidth="1"/>
    <col min="13572" max="13572" width="13.42578125" style="40" bestFit="1" customWidth="1"/>
    <col min="13573" max="13573" width="13.140625" style="40" bestFit="1" customWidth="1"/>
    <col min="13574" max="13574" width="6" style="40" bestFit="1" customWidth="1"/>
    <col min="13575" max="13575" width="9.5703125" style="40" bestFit="1" customWidth="1"/>
    <col min="13576" max="13577" width="14.140625" style="40" bestFit="1" customWidth="1"/>
    <col min="13578" max="13580" width="14.28515625" style="40" bestFit="1" customWidth="1"/>
    <col min="13581" max="13581" width="13.28515625" style="40" bestFit="1" customWidth="1"/>
    <col min="13582" max="13582" width="13" style="40" customWidth="1"/>
    <col min="13583" max="13583" width="12.85546875" style="40" customWidth="1"/>
    <col min="13584" max="13825" width="9.140625" style="40"/>
    <col min="13826" max="13826" width="3.5703125" style="40" customWidth="1"/>
    <col min="13827" max="13827" width="17" style="40" bestFit="1" customWidth="1"/>
    <col min="13828" max="13828" width="13.42578125" style="40" bestFit="1" customWidth="1"/>
    <col min="13829" max="13829" width="13.140625" style="40" bestFit="1" customWidth="1"/>
    <col min="13830" max="13830" width="6" style="40" bestFit="1" customWidth="1"/>
    <col min="13831" max="13831" width="9.5703125" style="40" bestFit="1" customWidth="1"/>
    <col min="13832" max="13833" width="14.140625" style="40" bestFit="1" customWidth="1"/>
    <col min="13834" max="13836" width="14.28515625" style="40" bestFit="1" customWidth="1"/>
    <col min="13837" max="13837" width="13.28515625" style="40" bestFit="1" customWidth="1"/>
    <col min="13838" max="13838" width="13" style="40" customWidth="1"/>
    <col min="13839" max="13839" width="12.85546875" style="40" customWidth="1"/>
    <col min="13840" max="14081" width="9.140625" style="40"/>
    <col min="14082" max="14082" width="3.5703125" style="40" customWidth="1"/>
    <col min="14083" max="14083" width="17" style="40" bestFit="1" customWidth="1"/>
    <col min="14084" max="14084" width="13.42578125" style="40" bestFit="1" customWidth="1"/>
    <col min="14085" max="14085" width="13.140625" style="40" bestFit="1" customWidth="1"/>
    <col min="14086" max="14086" width="6" style="40" bestFit="1" customWidth="1"/>
    <col min="14087" max="14087" width="9.5703125" style="40" bestFit="1" customWidth="1"/>
    <col min="14088" max="14089" width="14.140625" style="40" bestFit="1" customWidth="1"/>
    <col min="14090" max="14092" width="14.28515625" style="40" bestFit="1" customWidth="1"/>
    <col min="14093" max="14093" width="13.28515625" style="40" bestFit="1" customWidth="1"/>
    <col min="14094" max="14094" width="13" style="40" customWidth="1"/>
    <col min="14095" max="14095" width="12.85546875" style="40" customWidth="1"/>
    <col min="14096" max="14337" width="9.140625" style="40"/>
    <col min="14338" max="14338" width="3.5703125" style="40" customWidth="1"/>
    <col min="14339" max="14339" width="17" style="40" bestFit="1" customWidth="1"/>
    <col min="14340" max="14340" width="13.42578125" style="40" bestFit="1" customWidth="1"/>
    <col min="14341" max="14341" width="13.140625" style="40" bestFit="1" customWidth="1"/>
    <col min="14342" max="14342" width="6" style="40" bestFit="1" customWidth="1"/>
    <col min="14343" max="14343" width="9.5703125" style="40" bestFit="1" customWidth="1"/>
    <col min="14344" max="14345" width="14.140625" style="40" bestFit="1" customWidth="1"/>
    <col min="14346" max="14348" width="14.28515625" style="40" bestFit="1" customWidth="1"/>
    <col min="14349" max="14349" width="13.28515625" style="40" bestFit="1" customWidth="1"/>
    <col min="14350" max="14350" width="13" style="40" customWidth="1"/>
    <col min="14351" max="14351" width="12.85546875" style="40" customWidth="1"/>
    <col min="14352" max="14593" width="9.140625" style="40"/>
    <col min="14594" max="14594" width="3.5703125" style="40" customWidth="1"/>
    <col min="14595" max="14595" width="17" style="40" bestFit="1" customWidth="1"/>
    <col min="14596" max="14596" width="13.42578125" style="40" bestFit="1" customWidth="1"/>
    <col min="14597" max="14597" width="13.140625" style="40" bestFit="1" customWidth="1"/>
    <col min="14598" max="14598" width="6" style="40" bestFit="1" customWidth="1"/>
    <col min="14599" max="14599" width="9.5703125" style="40" bestFit="1" customWidth="1"/>
    <col min="14600" max="14601" width="14.140625" style="40" bestFit="1" customWidth="1"/>
    <col min="14602" max="14604" width="14.28515625" style="40" bestFit="1" customWidth="1"/>
    <col min="14605" max="14605" width="13.28515625" style="40" bestFit="1" customWidth="1"/>
    <col min="14606" max="14606" width="13" style="40" customWidth="1"/>
    <col min="14607" max="14607" width="12.85546875" style="40" customWidth="1"/>
    <col min="14608" max="14849" width="9.140625" style="40"/>
    <col min="14850" max="14850" width="3.5703125" style="40" customWidth="1"/>
    <col min="14851" max="14851" width="17" style="40" bestFit="1" customWidth="1"/>
    <col min="14852" max="14852" width="13.42578125" style="40" bestFit="1" customWidth="1"/>
    <col min="14853" max="14853" width="13.140625" style="40" bestFit="1" customWidth="1"/>
    <col min="14854" max="14854" width="6" style="40" bestFit="1" customWidth="1"/>
    <col min="14855" max="14855" width="9.5703125" style="40" bestFit="1" customWidth="1"/>
    <col min="14856" max="14857" width="14.140625" style="40" bestFit="1" customWidth="1"/>
    <col min="14858" max="14860" width="14.28515625" style="40" bestFit="1" customWidth="1"/>
    <col min="14861" max="14861" width="13.28515625" style="40" bestFit="1" customWidth="1"/>
    <col min="14862" max="14862" width="13" style="40" customWidth="1"/>
    <col min="14863" max="14863" width="12.85546875" style="40" customWidth="1"/>
    <col min="14864" max="15105" width="9.140625" style="40"/>
    <col min="15106" max="15106" width="3.5703125" style="40" customWidth="1"/>
    <col min="15107" max="15107" width="17" style="40" bestFit="1" customWidth="1"/>
    <col min="15108" max="15108" width="13.42578125" style="40" bestFit="1" customWidth="1"/>
    <col min="15109" max="15109" width="13.140625" style="40" bestFit="1" customWidth="1"/>
    <col min="15110" max="15110" width="6" style="40" bestFit="1" customWidth="1"/>
    <col min="15111" max="15111" width="9.5703125" style="40" bestFit="1" customWidth="1"/>
    <col min="15112" max="15113" width="14.140625" style="40" bestFit="1" customWidth="1"/>
    <col min="15114" max="15116" width="14.28515625" style="40" bestFit="1" customWidth="1"/>
    <col min="15117" max="15117" width="13.28515625" style="40" bestFit="1" customWidth="1"/>
    <col min="15118" max="15118" width="13" style="40" customWidth="1"/>
    <col min="15119" max="15119" width="12.85546875" style="40" customWidth="1"/>
    <col min="15120" max="15361" width="9.140625" style="40"/>
    <col min="15362" max="15362" width="3.5703125" style="40" customWidth="1"/>
    <col min="15363" max="15363" width="17" style="40" bestFit="1" customWidth="1"/>
    <col min="15364" max="15364" width="13.42578125" style="40" bestFit="1" customWidth="1"/>
    <col min="15365" max="15365" width="13.140625" style="40" bestFit="1" customWidth="1"/>
    <col min="15366" max="15366" width="6" style="40" bestFit="1" customWidth="1"/>
    <col min="15367" max="15367" width="9.5703125" style="40" bestFit="1" customWidth="1"/>
    <col min="15368" max="15369" width="14.140625" style="40" bestFit="1" customWidth="1"/>
    <col min="15370" max="15372" width="14.28515625" style="40" bestFit="1" customWidth="1"/>
    <col min="15373" max="15373" width="13.28515625" style="40" bestFit="1" customWidth="1"/>
    <col min="15374" max="15374" width="13" style="40" customWidth="1"/>
    <col min="15375" max="15375" width="12.85546875" style="40" customWidth="1"/>
    <col min="15376" max="15617" width="9.140625" style="40"/>
    <col min="15618" max="15618" width="3.5703125" style="40" customWidth="1"/>
    <col min="15619" max="15619" width="17" style="40" bestFit="1" customWidth="1"/>
    <col min="15620" max="15620" width="13.42578125" style="40" bestFit="1" customWidth="1"/>
    <col min="15621" max="15621" width="13.140625" style="40" bestFit="1" customWidth="1"/>
    <col min="15622" max="15622" width="6" style="40" bestFit="1" customWidth="1"/>
    <col min="15623" max="15623" width="9.5703125" style="40" bestFit="1" customWidth="1"/>
    <col min="15624" max="15625" width="14.140625" style="40" bestFit="1" customWidth="1"/>
    <col min="15626" max="15628" width="14.28515625" style="40" bestFit="1" customWidth="1"/>
    <col min="15629" max="15629" width="13.28515625" style="40" bestFit="1" customWidth="1"/>
    <col min="15630" max="15630" width="13" style="40" customWidth="1"/>
    <col min="15631" max="15631" width="12.85546875" style="40" customWidth="1"/>
    <col min="15632" max="15873" width="9.140625" style="40"/>
    <col min="15874" max="15874" width="3.5703125" style="40" customWidth="1"/>
    <col min="15875" max="15875" width="17" style="40" bestFit="1" customWidth="1"/>
    <col min="15876" max="15876" width="13.42578125" style="40" bestFit="1" customWidth="1"/>
    <col min="15877" max="15877" width="13.140625" style="40" bestFit="1" customWidth="1"/>
    <col min="15878" max="15878" width="6" style="40" bestFit="1" customWidth="1"/>
    <col min="15879" max="15879" width="9.5703125" style="40" bestFit="1" customWidth="1"/>
    <col min="15880" max="15881" width="14.140625" style="40" bestFit="1" customWidth="1"/>
    <col min="15882" max="15884" width="14.28515625" style="40" bestFit="1" customWidth="1"/>
    <col min="15885" max="15885" width="13.28515625" style="40" bestFit="1" customWidth="1"/>
    <col min="15886" max="15886" width="13" style="40" customWidth="1"/>
    <col min="15887" max="15887" width="12.85546875" style="40" customWidth="1"/>
    <col min="15888" max="16129" width="9.140625" style="40"/>
    <col min="16130" max="16130" width="3.5703125" style="40" customWidth="1"/>
    <col min="16131" max="16131" width="17" style="40" bestFit="1" customWidth="1"/>
    <col min="16132" max="16132" width="13.42578125" style="40" bestFit="1" customWidth="1"/>
    <col min="16133" max="16133" width="13.140625" style="40" bestFit="1" customWidth="1"/>
    <col min="16134" max="16134" width="6" style="40" bestFit="1" customWidth="1"/>
    <col min="16135" max="16135" width="9.5703125" style="40" bestFit="1" customWidth="1"/>
    <col min="16136" max="16137" width="14.140625" style="40" bestFit="1" customWidth="1"/>
    <col min="16138" max="16140" width="14.28515625" style="40" bestFit="1" customWidth="1"/>
    <col min="16141" max="16141" width="13.28515625" style="40" bestFit="1" customWidth="1"/>
    <col min="16142" max="16142" width="13" style="40" customWidth="1"/>
    <col min="16143" max="16143" width="12.85546875" style="40" customWidth="1"/>
    <col min="16144" max="16384" width="9.140625" style="40"/>
  </cols>
  <sheetData>
    <row r="1" spans="1:15" ht="43.5" customHeight="1" thickBot="1">
      <c r="A1" s="35" t="s">
        <v>1299</v>
      </c>
      <c r="B1" s="35" t="s">
        <v>1298</v>
      </c>
      <c r="C1" s="36" t="s">
        <v>1300</v>
      </c>
      <c r="D1" s="37" t="s">
        <v>4</v>
      </c>
      <c r="E1" s="63" t="s">
        <v>1560</v>
      </c>
      <c r="F1" s="63" t="s">
        <v>1561</v>
      </c>
      <c r="G1" s="35" t="s">
        <v>1301</v>
      </c>
      <c r="H1" s="35" t="s">
        <v>0</v>
      </c>
      <c r="I1" s="38" t="s">
        <v>1302</v>
      </c>
      <c r="J1" s="38" t="s">
        <v>1303</v>
      </c>
      <c r="K1" s="39" t="s">
        <v>1304</v>
      </c>
      <c r="L1" s="38" t="s">
        <v>1305</v>
      </c>
      <c r="M1" s="38" t="s">
        <v>1563</v>
      </c>
      <c r="N1" s="39" t="s">
        <v>1306</v>
      </c>
      <c r="O1" s="38" t="s">
        <v>1305</v>
      </c>
    </row>
    <row r="2" spans="1:15">
      <c r="A2" s="41" t="s">
        <v>845</v>
      </c>
      <c r="B2" s="41" t="s">
        <v>844</v>
      </c>
      <c r="C2" s="41" t="s">
        <v>1307</v>
      </c>
      <c r="D2" s="42" t="s">
        <v>649</v>
      </c>
      <c r="E2" s="42" t="s">
        <v>970</v>
      </c>
      <c r="F2" s="41" t="s">
        <v>1562</v>
      </c>
      <c r="G2" s="41" t="s">
        <v>1308</v>
      </c>
      <c r="H2" s="41" t="s">
        <v>1309</v>
      </c>
      <c r="I2" s="43">
        <v>41560</v>
      </c>
      <c r="J2" s="44">
        <v>41700</v>
      </c>
      <c r="K2" s="45" t="s">
        <v>45</v>
      </c>
      <c r="L2" s="46">
        <v>41700</v>
      </c>
      <c r="M2" s="46"/>
      <c r="N2" s="46"/>
      <c r="O2" s="45"/>
    </row>
    <row r="3" spans="1:15">
      <c r="A3" s="41" t="s">
        <v>852</v>
      </c>
      <c r="B3" s="41" t="s">
        <v>851</v>
      </c>
      <c r="C3" s="41" t="s">
        <v>1310</v>
      </c>
      <c r="D3" s="42" t="s">
        <v>649</v>
      </c>
      <c r="E3" s="42" t="s">
        <v>970</v>
      </c>
      <c r="F3" s="41" t="s">
        <v>1562</v>
      </c>
      <c r="G3" s="41" t="s">
        <v>1308</v>
      </c>
      <c r="H3" s="41" t="s">
        <v>1309</v>
      </c>
      <c r="I3" s="43">
        <v>41560</v>
      </c>
      <c r="J3" s="44">
        <v>41700</v>
      </c>
      <c r="K3" s="45" t="s">
        <v>45</v>
      </c>
      <c r="L3" s="46">
        <v>41700</v>
      </c>
      <c r="M3" s="46"/>
      <c r="N3" s="46"/>
      <c r="O3" s="45"/>
    </row>
    <row r="4" spans="1:15">
      <c r="A4" s="41" t="s">
        <v>849</v>
      </c>
      <c r="B4" s="41" t="s">
        <v>848</v>
      </c>
      <c r="C4" s="41" t="s">
        <v>1311</v>
      </c>
      <c r="D4" s="42" t="s">
        <v>649</v>
      </c>
      <c r="E4" s="42" t="s">
        <v>970</v>
      </c>
      <c r="F4" s="41" t="s">
        <v>1562</v>
      </c>
      <c r="G4" s="41" t="s">
        <v>1312</v>
      </c>
      <c r="H4" s="41" t="s">
        <v>1309</v>
      </c>
      <c r="I4" s="43">
        <v>41553</v>
      </c>
      <c r="J4" s="44">
        <v>41700</v>
      </c>
      <c r="K4" s="45" t="s">
        <v>45</v>
      </c>
      <c r="L4" s="46">
        <v>41700</v>
      </c>
      <c r="M4" s="46"/>
      <c r="N4" s="46"/>
      <c r="O4" s="45"/>
    </row>
    <row r="5" spans="1:15">
      <c r="A5" s="41" t="s">
        <v>840</v>
      </c>
      <c r="B5" s="41" t="s">
        <v>839</v>
      </c>
      <c r="C5" s="41" t="s">
        <v>1313</v>
      </c>
      <c r="D5" s="42" t="s">
        <v>649</v>
      </c>
      <c r="E5" s="42" t="s">
        <v>970</v>
      </c>
      <c r="F5" s="41" t="s">
        <v>1562</v>
      </c>
      <c r="G5" s="41" t="s">
        <v>1314</v>
      </c>
      <c r="H5" s="41" t="s">
        <v>1309</v>
      </c>
      <c r="I5" s="43">
        <v>41560</v>
      </c>
      <c r="J5" s="44">
        <v>41700</v>
      </c>
      <c r="K5" s="45" t="s">
        <v>45</v>
      </c>
      <c r="L5" s="46">
        <v>41700</v>
      </c>
      <c r="M5" s="46"/>
      <c r="N5" s="46"/>
      <c r="O5" s="45"/>
    </row>
    <row r="6" spans="1:15">
      <c r="A6" s="41" t="s">
        <v>911</v>
      </c>
      <c r="B6" s="41" t="s">
        <v>910</v>
      </c>
      <c r="C6" s="41" t="s">
        <v>1315</v>
      </c>
      <c r="D6" s="42" t="s">
        <v>649</v>
      </c>
      <c r="E6" s="42" t="s">
        <v>970</v>
      </c>
      <c r="F6" s="41" t="s">
        <v>1562</v>
      </c>
      <c r="G6" s="41" t="s">
        <v>1308</v>
      </c>
      <c r="H6" s="41" t="s">
        <v>1316</v>
      </c>
      <c r="I6" s="43">
        <v>41560</v>
      </c>
      <c r="J6" s="44">
        <v>41700</v>
      </c>
      <c r="K6" s="45" t="s">
        <v>45</v>
      </c>
      <c r="L6" s="46">
        <v>41700</v>
      </c>
      <c r="M6" s="46"/>
      <c r="N6" s="46"/>
      <c r="O6" s="45"/>
    </row>
    <row r="7" spans="1:15">
      <c r="A7" s="41" t="s">
        <v>915</v>
      </c>
      <c r="B7" s="41" t="s">
        <v>914</v>
      </c>
      <c r="C7" s="41" t="s">
        <v>1317</v>
      </c>
      <c r="D7" s="42" t="s">
        <v>649</v>
      </c>
      <c r="E7" s="42" t="s">
        <v>970</v>
      </c>
      <c r="F7" s="41" t="s">
        <v>1562</v>
      </c>
      <c r="G7" s="41" t="s">
        <v>1308</v>
      </c>
      <c r="H7" s="41" t="s">
        <v>1316</v>
      </c>
      <c r="I7" s="43">
        <v>41560</v>
      </c>
      <c r="J7" s="44">
        <v>41700</v>
      </c>
      <c r="K7" s="45" t="s">
        <v>45</v>
      </c>
      <c r="L7" s="46">
        <v>41700</v>
      </c>
      <c r="M7" s="46"/>
      <c r="N7" s="46"/>
      <c r="O7" s="45"/>
    </row>
    <row r="8" spans="1:15">
      <c r="A8" s="41" t="s">
        <v>919</v>
      </c>
      <c r="B8" s="41" t="s">
        <v>918</v>
      </c>
      <c r="C8" s="41" t="s">
        <v>1318</v>
      </c>
      <c r="D8" s="42" t="s">
        <v>649</v>
      </c>
      <c r="E8" s="42" t="s">
        <v>970</v>
      </c>
      <c r="F8" s="41" t="s">
        <v>1562</v>
      </c>
      <c r="G8" s="41" t="s">
        <v>1308</v>
      </c>
      <c r="H8" s="41" t="s">
        <v>1316</v>
      </c>
      <c r="I8" s="43">
        <v>41560</v>
      </c>
      <c r="J8" s="44">
        <v>41700</v>
      </c>
      <c r="K8" s="45" t="s">
        <v>45</v>
      </c>
      <c r="L8" s="46">
        <v>41700</v>
      </c>
      <c r="M8" s="46"/>
      <c r="N8" s="46"/>
      <c r="O8" s="45"/>
    </row>
    <row r="9" spans="1:15">
      <c r="A9" s="41" t="s">
        <v>922</v>
      </c>
      <c r="B9" s="41" t="s">
        <v>921</v>
      </c>
      <c r="C9" s="41" t="s">
        <v>1319</v>
      </c>
      <c r="D9" s="42" t="s">
        <v>649</v>
      </c>
      <c r="E9" s="42" t="s">
        <v>970</v>
      </c>
      <c r="F9" s="41" t="s">
        <v>1562</v>
      </c>
      <c r="G9" s="41" t="s">
        <v>1320</v>
      </c>
      <c r="H9" s="41" t="s">
        <v>1316</v>
      </c>
      <c r="I9" s="43">
        <v>41553</v>
      </c>
      <c r="J9" s="44">
        <v>41700</v>
      </c>
      <c r="K9" s="45" t="s">
        <v>45</v>
      </c>
      <c r="L9" s="46">
        <v>41700</v>
      </c>
      <c r="M9" s="46"/>
      <c r="N9" s="46"/>
      <c r="O9" s="45"/>
    </row>
    <row r="10" spans="1:15">
      <c r="A10" s="41" t="s">
        <v>810</v>
      </c>
      <c r="B10" s="41" t="s">
        <v>809</v>
      </c>
      <c r="C10" s="41" t="s">
        <v>1321</v>
      </c>
      <c r="D10" s="42" t="s">
        <v>649</v>
      </c>
      <c r="E10" s="42" t="s">
        <v>970</v>
      </c>
      <c r="F10" s="41" t="s">
        <v>1562</v>
      </c>
      <c r="G10" s="41" t="s">
        <v>1308</v>
      </c>
      <c r="H10" s="41" t="s">
        <v>1309</v>
      </c>
      <c r="I10" s="43">
        <v>41560</v>
      </c>
      <c r="J10" s="44">
        <v>41700</v>
      </c>
      <c r="K10" s="45" t="s">
        <v>45</v>
      </c>
      <c r="L10" s="46">
        <v>41700</v>
      </c>
      <c r="M10" s="46"/>
      <c r="N10" s="46"/>
      <c r="O10" s="45"/>
    </row>
    <row r="11" spans="1:15">
      <c r="A11" s="41" t="s">
        <v>829</v>
      </c>
      <c r="B11" s="41" t="s">
        <v>828</v>
      </c>
      <c r="C11" s="41" t="s">
        <v>1322</v>
      </c>
      <c r="D11" s="42" t="s">
        <v>649</v>
      </c>
      <c r="E11" s="42" t="s">
        <v>970</v>
      </c>
      <c r="F11" s="41" t="s">
        <v>1562</v>
      </c>
      <c r="G11" s="41" t="s">
        <v>1312</v>
      </c>
      <c r="H11" s="41" t="s">
        <v>1316</v>
      </c>
      <c r="I11" s="43">
        <v>41553</v>
      </c>
      <c r="J11" s="44">
        <v>41700</v>
      </c>
      <c r="K11" s="45" t="s">
        <v>45</v>
      </c>
      <c r="L11" s="46">
        <v>41700</v>
      </c>
      <c r="M11" s="46"/>
      <c r="N11" s="46"/>
      <c r="O11" s="45"/>
    </row>
    <row r="12" spans="1:15">
      <c r="A12" s="41" t="s">
        <v>833</v>
      </c>
      <c r="B12" s="41" t="s">
        <v>832</v>
      </c>
      <c r="C12" s="41" t="s">
        <v>1323</v>
      </c>
      <c r="D12" s="42" t="s">
        <v>649</v>
      </c>
      <c r="E12" s="42" t="s">
        <v>970</v>
      </c>
      <c r="F12" s="41" t="s">
        <v>1562</v>
      </c>
      <c r="G12" s="41" t="s">
        <v>1308</v>
      </c>
      <c r="H12" s="41" t="s">
        <v>1316</v>
      </c>
      <c r="I12" s="43">
        <v>41560</v>
      </c>
      <c r="J12" s="44">
        <v>41700</v>
      </c>
      <c r="K12" s="45" t="s">
        <v>45</v>
      </c>
      <c r="L12" s="46">
        <v>41700</v>
      </c>
      <c r="M12" s="46"/>
      <c r="N12" s="46"/>
      <c r="O12" s="45"/>
    </row>
    <row r="13" spans="1:15">
      <c r="A13" s="41" t="s">
        <v>836</v>
      </c>
      <c r="B13" s="41" t="s">
        <v>835</v>
      </c>
      <c r="C13" s="41" t="s">
        <v>1324</v>
      </c>
      <c r="D13" s="42" t="s">
        <v>649</v>
      </c>
      <c r="E13" s="42" t="s">
        <v>970</v>
      </c>
      <c r="F13" s="41" t="s">
        <v>1562</v>
      </c>
      <c r="G13" s="41" t="s">
        <v>1308</v>
      </c>
      <c r="H13" s="41" t="s">
        <v>1316</v>
      </c>
      <c r="I13" s="43">
        <v>41560</v>
      </c>
      <c r="J13" s="44">
        <v>41700</v>
      </c>
      <c r="K13" s="45" t="s">
        <v>45</v>
      </c>
      <c r="L13" s="46">
        <v>41700</v>
      </c>
      <c r="M13" s="46"/>
      <c r="N13" s="46"/>
      <c r="O13" s="45"/>
    </row>
    <row r="14" spans="1:15">
      <c r="A14" s="41" t="s">
        <v>1326</v>
      </c>
      <c r="B14" s="41" t="s">
        <v>1325</v>
      </c>
      <c r="C14" s="41" t="s">
        <v>1327</v>
      </c>
      <c r="D14" s="42" t="s">
        <v>649</v>
      </c>
      <c r="E14" s="42" t="s">
        <v>970</v>
      </c>
      <c r="F14" s="41" t="s">
        <v>1562</v>
      </c>
      <c r="G14" s="41" t="s">
        <v>1308</v>
      </c>
      <c r="H14" s="41" t="s">
        <v>1328</v>
      </c>
      <c r="I14" s="43">
        <v>41553</v>
      </c>
      <c r="J14" s="44">
        <v>41700</v>
      </c>
      <c r="K14" s="45" t="s">
        <v>45</v>
      </c>
      <c r="L14" s="46">
        <v>41700</v>
      </c>
      <c r="M14" s="46"/>
      <c r="N14" s="46"/>
      <c r="O14" s="45"/>
    </row>
    <row r="15" spans="1:15">
      <c r="A15" s="41" t="s">
        <v>1330</v>
      </c>
      <c r="B15" s="41" t="s">
        <v>1329</v>
      </c>
      <c r="C15" s="41" t="s">
        <v>1331</v>
      </c>
      <c r="D15" s="42" t="s">
        <v>649</v>
      </c>
      <c r="E15" s="42" t="s">
        <v>970</v>
      </c>
      <c r="F15" s="41" t="s">
        <v>1562</v>
      </c>
      <c r="G15" s="41" t="s">
        <v>1308</v>
      </c>
      <c r="H15" s="41" t="s">
        <v>1328</v>
      </c>
      <c r="I15" s="43">
        <v>41553</v>
      </c>
      <c r="J15" s="44">
        <v>41700</v>
      </c>
      <c r="K15" s="45" t="s">
        <v>45</v>
      </c>
      <c r="L15" s="46">
        <v>41700</v>
      </c>
      <c r="M15" s="46"/>
      <c r="N15" s="46"/>
      <c r="O15" s="45"/>
    </row>
    <row r="16" spans="1:15">
      <c r="A16" s="41" t="s">
        <v>896</v>
      </c>
      <c r="B16" s="41" t="s">
        <v>895</v>
      </c>
      <c r="C16" s="41" t="s">
        <v>1332</v>
      </c>
      <c r="D16" s="42" t="s">
        <v>649</v>
      </c>
      <c r="E16" s="42" t="s">
        <v>970</v>
      </c>
      <c r="F16" s="41" t="s">
        <v>1562</v>
      </c>
      <c r="G16" s="41" t="s">
        <v>1333</v>
      </c>
      <c r="H16" s="41" t="s">
        <v>1334</v>
      </c>
      <c r="I16" s="47"/>
      <c r="J16" s="44">
        <v>41707</v>
      </c>
      <c r="K16" s="45" t="s">
        <v>45</v>
      </c>
      <c r="L16" s="46">
        <v>41714</v>
      </c>
      <c r="M16" s="46"/>
      <c r="N16" s="46"/>
      <c r="O16" s="45"/>
    </row>
    <row r="17" spans="1:15">
      <c r="A17" s="41" t="s">
        <v>899</v>
      </c>
      <c r="B17" s="41" t="s">
        <v>898</v>
      </c>
      <c r="C17" s="41" t="s">
        <v>1335</v>
      </c>
      <c r="D17" s="42" t="s">
        <v>649</v>
      </c>
      <c r="E17" s="42" t="s">
        <v>970</v>
      </c>
      <c r="F17" s="41" t="s">
        <v>1562</v>
      </c>
      <c r="G17" s="41" t="s">
        <v>1333</v>
      </c>
      <c r="H17" s="41" t="s">
        <v>1334</v>
      </c>
      <c r="I17" s="47"/>
      <c r="J17" s="44">
        <v>41714</v>
      </c>
      <c r="K17" s="45" t="s">
        <v>45</v>
      </c>
      <c r="L17" s="46">
        <v>41721</v>
      </c>
      <c r="M17" s="46"/>
      <c r="N17" s="46"/>
      <c r="O17" s="45"/>
    </row>
    <row r="18" spans="1:15">
      <c r="A18" s="41" t="s">
        <v>800</v>
      </c>
      <c r="B18" s="41" t="s">
        <v>799</v>
      </c>
      <c r="C18" s="41" t="s">
        <v>1336</v>
      </c>
      <c r="D18" s="42" t="s">
        <v>649</v>
      </c>
      <c r="E18" s="42" t="s">
        <v>970</v>
      </c>
      <c r="F18" s="41" t="s">
        <v>1562</v>
      </c>
      <c r="G18" s="41" t="s">
        <v>1337</v>
      </c>
      <c r="H18" s="41" t="s">
        <v>1338</v>
      </c>
      <c r="I18" s="43">
        <v>41560</v>
      </c>
      <c r="J18" s="44">
        <v>41735</v>
      </c>
      <c r="K18" s="45" t="s">
        <v>45</v>
      </c>
      <c r="L18" s="46">
        <v>41721</v>
      </c>
      <c r="M18" s="46"/>
      <c r="N18" s="46"/>
      <c r="O18" s="45"/>
    </row>
    <row r="19" spans="1:15">
      <c r="A19" s="41" t="s">
        <v>796</v>
      </c>
      <c r="B19" s="41" t="s">
        <v>795</v>
      </c>
      <c r="C19" s="41" t="s">
        <v>1339</v>
      </c>
      <c r="D19" s="42" t="s">
        <v>649</v>
      </c>
      <c r="E19" s="42" t="s">
        <v>970</v>
      </c>
      <c r="F19" s="41" t="s">
        <v>1562</v>
      </c>
      <c r="G19" s="41" t="s">
        <v>1337</v>
      </c>
      <c r="H19" s="41" t="s">
        <v>1338</v>
      </c>
      <c r="I19" s="43">
        <v>41567</v>
      </c>
      <c r="J19" s="44">
        <v>41735</v>
      </c>
      <c r="K19" s="45" t="s">
        <v>45</v>
      </c>
      <c r="L19" s="46">
        <v>41735</v>
      </c>
      <c r="M19" s="46"/>
      <c r="N19" s="46"/>
      <c r="O19" s="45"/>
    </row>
    <row r="20" spans="1:15">
      <c r="A20" s="41" t="s">
        <v>789</v>
      </c>
      <c r="B20" s="41" t="s">
        <v>788</v>
      </c>
      <c r="C20" s="41" t="s">
        <v>1340</v>
      </c>
      <c r="D20" s="42" t="s">
        <v>649</v>
      </c>
      <c r="E20" s="42" t="s">
        <v>970</v>
      </c>
      <c r="F20" s="41" t="s">
        <v>1562</v>
      </c>
      <c r="G20" s="41" t="s">
        <v>1337</v>
      </c>
      <c r="H20" s="41" t="s">
        <v>1338</v>
      </c>
      <c r="I20" s="43">
        <v>41560</v>
      </c>
      <c r="J20" s="44">
        <v>41735</v>
      </c>
      <c r="K20" s="45" t="s">
        <v>45</v>
      </c>
      <c r="L20" s="46">
        <v>41721</v>
      </c>
      <c r="M20" s="46"/>
      <c r="N20" s="46"/>
      <c r="O20" s="45"/>
    </row>
    <row r="21" spans="1:15">
      <c r="A21" s="41" t="s">
        <v>793</v>
      </c>
      <c r="B21" s="41" t="s">
        <v>792</v>
      </c>
      <c r="C21" s="41" t="s">
        <v>1341</v>
      </c>
      <c r="D21" s="42" t="s">
        <v>649</v>
      </c>
      <c r="E21" s="42" t="s">
        <v>970</v>
      </c>
      <c r="F21" s="41" t="s">
        <v>1562</v>
      </c>
      <c r="G21" s="41" t="s">
        <v>1337</v>
      </c>
      <c r="H21" s="41" t="s">
        <v>1338</v>
      </c>
      <c r="I21" s="43">
        <v>41567</v>
      </c>
      <c r="J21" s="44">
        <v>41735</v>
      </c>
      <c r="K21" s="45" t="s">
        <v>45</v>
      </c>
      <c r="L21" s="46">
        <v>41735</v>
      </c>
      <c r="M21" s="46"/>
      <c r="N21" s="46"/>
      <c r="O21" s="45"/>
    </row>
    <row r="22" spans="1:15">
      <c r="A22" s="41" t="s">
        <v>948</v>
      </c>
      <c r="B22" s="41" t="s">
        <v>947</v>
      </c>
      <c r="C22" s="41" t="s">
        <v>1342</v>
      </c>
      <c r="D22" s="42" t="s">
        <v>649</v>
      </c>
      <c r="E22" s="42" t="s">
        <v>970</v>
      </c>
      <c r="F22" s="41" t="s">
        <v>1562</v>
      </c>
      <c r="G22" s="41" t="s">
        <v>1337</v>
      </c>
      <c r="H22" s="41" t="s">
        <v>1309</v>
      </c>
      <c r="I22" s="43">
        <v>41560</v>
      </c>
      <c r="J22" s="44">
        <v>41735</v>
      </c>
      <c r="K22" s="45" t="s">
        <v>45</v>
      </c>
      <c r="L22" s="46">
        <v>41721</v>
      </c>
      <c r="M22" s="46"/>
      <c r="N22" s="46"/>
      <c r="O22" s="45"/>
    </row>
    <row r="23" spans="1:15">
      <c r="A23" s="41" t="s">
        <v>952</v>
      </c>
      <c r="B23" s="41" t="s">
        <v>951</v>
      </c>
      <c r="C23" s="41" t="s">
        <v>1343</v>
      </c>
      <c r="D23" s="42" t="s">
        <v>649</v>
      </c>
      <c r="E23" s="42" t="s">
        <v>970</v>
      </c>
      <c r="F23" s="41" t="s">
        <v>1562</v>
      </c>
      <c r="G23" s="41" t="s">
        <v>1337</v>
      </c>
      <c r="H23" s="41" t="s">
        <v>1309</v>
      </c>
      <c r="I23" s="43">
        <v>41567</v>
      </c>
      <c r="J23" s="44">
        <v>41735</v>
      </c>
      <c r="K23" s="45" t="s">
        <v>45</v>
      </c>
      <c r="L23" s="46">
        <v>41735</v>
      </c>
      <c r="M23" s="46"/>
      <c r="N23" s="46"/>
      <c r="O23" s="45"/>
    </row>
    <row r="24" spans="1:15">
      <c r="A24" s="41" t="s">
        <v>941</v>
      </c>
      <c r="B24" s="41" t="s">
        <v>940</v>
      </c>
      <c r="C24" s="41" t="s">
        <v>1344</v>
      </c>
      <c r="D24" s="42" t="s">
        <v>649</v>
      </c>
      <c r="E24" s="42" t="s">
        <v>970</v>
      </c>
      <c r="F24" s="41" t="s">
        <v>1562</v>
      </c>
      <c r="G24" s="41" t="s">
        <v>1337</v>
      </c>
      <c r="H24" s="41" t="s">
        <v>1316</v>
      </c>
      <c r="I24" s="43">
        <v>41560</v>
      </c>
      <c r="J24" s="44">
        <v>41735</v>
      </c>
      <c r="K24" s="45" t="s">
        <v>45</v>
      </c>
      <c r="L24" s="46">
        <v>41721</v>
      </c>
      <c r="M24" s="46"/>
      <c r="N24" s="46"/>
      <c r="O24" s="45"/>
    </row>
    <row r="25" spans="1:15">
      <c r="A25" s="41" t="s">
        <v>945</v>
      </c>
      <c r="B25" s="41" t="s">
        <v>944</v>
      </c>
      <c r="C25" s="41" t="s">
        <v>1345</v>
      </c>
      <c r="D25" s="42" t="s">
        <v>649</v>
      </c>
      <c r="E25" s="42" t="s">
        <v>970</v>
      </c>
      <c r="F25" s="41" t="s">
        <v>1562</v>
      </c>
      <c r="G25" s="41" t="s">
        <v>1337</v>
      </c>
      <c r="H25" s="41" t="s">
        <v>1316</v>
      </c>
      <c r="I25" s="43">
        <v>41567</v>
      </c>
      <c r="J25" s="44">
        <v>41735</v>
      </c>
      <c r="K25" s="45" t="s">
        <v>45</v>
      </c>
      <c r="L25" s="46">
        <v>41735</v>
      </c>
      <c r="M25" s="46"/>
      <c r="N25" s="46"/>
      <c r="O25" s="45"/>
    </row>
    <row r="26" spans="1:15">
      <c r="A26" s="41" t="s">
        <v>1347</v>
      </c>
      <c r="B26" s="48" t="s">
        <v>1346</v>
      </c>
      <c r="C26" s="41" t="s">
        <v>1348</v>
      </c>
      <c r="D26" s="42" t="s">
        <v>649</v>
      </c>
      <c r="E26" s="42" t="s">
        <v>970</v>
      </c>
      <c r="F26" s="41" t="s">
        <v>1562</v>
      </c>
      <c r="G26" s="41" t="s">
        <v>1314</v>
      </c>
      <c r="H26" s="48" t="s">
        <v>1328</v>
      </c>
      <c r="I26" s="43">
        <v>41553</v>
      </c>
      <c r="J26" s="44">
        <v>41707</v>
      </c>
      <c r="K26" s="45" t="s">
        <v>45</v>
      </c>
      <c r="L26" s="46">
        <v>41714</v>
      </c>
      <c r="M26" s="46"/>
      <c r="N26" s="46"/>
      <c r="O26" s="45"/>
    </row>
    <row r="27" spans="1:15">
      <c r="A27" s="41" t="s">
        <v>1350</v>
      </c>
      <c r="B27" s="48" t="s">
        <v>1349</v>
      </c>
      <c r="C27" s="41" t="s">
        <v>1351</v>
      </c>
      <c r="D27" s="42" t="s">
        <v>649</v>
      </c>
      <c r="E27" s="42" t="s">
        <v>970</v>
      </c>
      <c r="F27" s="41" t="s">
        <v>1562</v>
      </c>
      <c r="G27" s="41" t="s">
        <v>1314</v>
      </c>
      <c r="H27" s="48" t="s">
        <v>1328</v>
      </c>
      <c r="I27" s="43">
        <v>41553</v>
      </c>
      <c r="J27" s="44">
        <v>41707</v>
      </c>
      <c r="K27" s="45" t="s">
        <v>45</v>
      </c>
      <c r="L27" s="46">
        <v>41714</v>
      </c>
      <c r="M27" s="46"/>
      <c r="N27" s="46"/>
      <c r="O27" s="45"/>
    </row>
    <row r="28" spans="1:15">
      <c r="A28" s="41" t="s">
        <v>1353</v>
      </c>
      <c r="B28" s="41" t="s">
        <v>1352</v>
      </c>
      <c r="C28" s="41" t="s">
        <v>1354</v>
      </c>
      <c r="D28" s="42" t="s">
        <v>649</v>
      </c>
      <c r="E28" s="42" t="s">
        <v>970</v>
      </c>
      <c r="F28" s="41" t="s">
        <v>1562</v>
      </c>
      <c r="G28" s="41" t="s">
        <v>1355</v>
      </c>
      <c r="H28" s="41" t="s">
        <v>316</v>
      </c>
      <c r="I28" s="47"/>
      <c r="J28" s="44">
        <v>41742</v>
      </c>
      <c r="K28" s="45" t="s">
        <v>45</v>
      </c>
      <c r="L28" s="46">
        <v>41749</v>
      </c>
      <c r="M28" s="46"/>
      <c r="N28" s="46"/>
      <c r="O28" s="45"/>
    </row>
    <row r="29" spans="1:15">
      <c r="A29" s="41" t="s">
        <v>1357</v>
      </c>
      <c r="B29" s="41" t="s">
        <v>1356</v>
      </c>
      <c r="C29" s="41" t="s">
        <v>1358</v>
      </c>
      <c r="D29" s="42" t="s">
        <v>649</v>
      </c>
      <c r="E29" s="42" t="s">
        <v>970</v>
      </c>
      <c r="F29" s="41" t="s">
        <v>1562</v>
      </c>
      <c r="G29" s="41" t="s">
        <v>1355</v>
      </c>
      <c r="H29" s="41" t="s">
        <v>316</v>
      </c>
      <c r="I29" s="47"/>
      <c r="J29" s="44">
        <v>41742</v>
      </c>
      <c r="K29" s="45" t="s">
        <v>45</v>
      </c>
      <c r="L29" s="46">
        <v>41749</v>
      </c>
      <c r="M29" s="46"/>
      <c r="N29" s="46"/>
      <c r="O29" s="45"/>
    </row>
    <row r="30" spans="1:15">
      <c r="A30" s="41" t="s">
        <v>926</v>
      </c>
      <c r="B30" s="41" t="s">
        <v>925</v>
      </c>
      <c r="C30" s="41" t="s">
        <v>1359</v>
      </c>
      <c r="D30" s="42" t="s">
        <v>649</v>
      </c>
      <c r="E30" s="42" t="s">
        <v>970</v>
      </c>
      <c r="F30" s="41" t="s">
        <v>1562</v>
      </c>
      <c r="G30" s="41" t="s">
        <v>1360</v>
      </c>
      <c r="H30" s="41" t="s">
        <v>1361</v>
      </c>
      <c r="I30" s="47"/>
      <c r="J30" s="44">
        <v>41714</v>
      </c>
      <c r="K30" s="45" t="s">
        <v>45</v>
      </c>
      <c r="L30" s="46">
        <v>41714</v>
      </c>
      <c r="M30" s="46"/>
      <c r="N30" s="46"/>
      <c r="O30" s="45"/>
    </row>
    <row r="31" spans="1:15">
      <c r="A31" s="41" t="s">
        <v>1362</v>
      </c>
      <c r="B31" s="41" t="s">
        <v>929</v>
      </c>
      <c r="C31" s="41" t="s">
        <v>1363</v>
      </c>
      <c r="D31" s="42" t="s">
        <v>649</v>
      </c>
      <c r="E31" s="42" t="s">
        <v>970</v>
      </c>
      <c r="F31" s="41" t="s">
        <v>1562</v>
      </c>
      <c r="G31" s="41" t="s">
        <v>1360</v>
      </c>
      <c r="H31" s="41" t="s">
        <v>1361</v>
      </c>
      <c r="I31" s="47"/>
      <c r="J31" s="44">
        <v>41721</v>
      </c>
      <c r="K31" s="45" t="s">
        <v>45</v>
      </c>
      <c r="L31" s="46">
        <v>41721</v>
      </c>
      <c r="M31" s="46"/>
      <c r="N31" s="46"/>
      <c r="O31" s="45"/>
    </row>
    <row r="32" spans="1:15">
      <c r="A32" s="41" t="s">
        <v>934</v>
      </c>
      <c r="B32" s="41" t="s">
        <v>933</v>
      </c>
      <c r="C32" s="41" t="s">
        <v>1364</v>
      </c>
      <c r="D32" s="42" t="s">
        <v>649</v>
      </c>
      <c r="E32" s="42" t="s">
        <v>970</v>
      </c>
      <c r="F32" s="41" t="s">
        <v>1562</v>
      </c>
      <c r="G32" s="41" t="s">
        <v>1365</v>
      </c>
      <c r="H32" s="41" t="s">
        <v>1361</v>
      </c>
      <c r="I32" s="47"/>
      <c r="J32" s="44">
        <v>41707</v>
      </c>
      <c r="K32" s="45" t="s">
        <v>45</v>
      </c>
      <c r="L32" s="46">
        <v>41714</v>
      </c>
      <c r="M32" s="46"/>
      <c r="N32" s="46"/>
      <c r="O32" s="45"/>
    </row>
    <row r="33" spans="1:15">
      <c r="A33" s="41" t="s">
        <v>938</v>
      </c>
      <c r="B33" s="41" t="s">
        <v>937</v>
      </c>
      <c r="C33" s="41" t="s">
        <v>1366</v>
      </c>
      <c r="D33" s="42" t="s">
        <v>649</v>
      </c>
      <c r="E33" s="42" t="s">
        <v>970</v>
      </c>
      <c r="F33" s="41" t="s">
        <v>1562</v>
      </c>
      <c r="G33" s="41" t="s">
        <v>1365</v>
      </c>
      <c r="H33" s="41" t="s">
        <v>1361</v>
      </c>
      <c r="I33" s="47"/>
      <c r="J33" s="44">
        <v>41707</v>
      </c>
      <c r="K33" s="45" t="s">
        <v>45</v>
      </c>
      <c r="L33" s="46">
        <v>41721</v>
      </c>
      <c r="M33" s="46"/>
      <c r="N33" s="46"/>
      <c r="O33" s="45"/>
    </row>
    <row r="34" spans="1:15">
      <c r="A34" s="41" t="s">
        <v>890</v>
      </c>
      <c r="B34" s="48" t="s">
        <v>889</v>
      </c>
      <c r="C34" s="41" t="s">
        <v>1367</v>
      </c>
      <c r="D34" s="42" t="s">
        <v>649</v>
      </c>
      <c r="E34" s="42" t="s">
        <v>970</v>
      </c>
      <c r="F34" s="41" t="s">
        <v>1562</v>
      </c>
      <c r="G34" s="41" t="s">
        <v>1355</v>
      </c>
      <c r="H34" s="41" t="s">
        <v>1334</v>
      </c>
      <c r="I34" s="43">
        <v>41581</v>
      </c>
      <c r="J34" s="44">
        <v>41756</v>
      </c>
      <c r="K34" s="45" t="s">
        <v>45</v>
      </c>
      <c r="L34" s="46">
        <v>41756</v>
      </c>
      <c r="M34" s="46"/>
      <c r="N34" s="46"/>
      <c r="O34" s="45"/>
    </row>
    <row r="35" spans="1:15">
      <c r="A35" s="41" t="s">
        <v>893</v>
      </c>
      <c r="B35" s="48" t="s">
        <v>892</v>
      </c>
      <c r="C35" s="41" t="s">
        <v>1368</v>
      </c>
      <c r="D35" s="42" t="s">
        <v>649</v>
      </c>
      <c r="E35" s="42" t="s">
        <v>970</v>
      </c>
      <c r="F35" s="41" t="s">
        <v>1562</v>
      </c>
      <c r="G35" s="41" t="s">
        <v>1355</v>
      </c>
      <c r="H35" s="41" t="s">
        <v>1334</v>
      </c>
      <c r="I35" s="43">
        <v>41581</v>
      </c>
      <c r="J35" s="44">
        <v>41756</v>
      </c>
      <c r="K35" s="45" t="s">
        <v>45</v>
      </c>
      <c r="L35" s="46">
        <v>41756</v>
      </c>
      <c r="M35" s="46"/>
      <c r="N35" s="46"/>
      <c r="O35" s="45"/>
    </row>
    <row r="36" spans="1:15">
      <c r="A36" s="41" t="s">
        <v>903</v>
      </c>
      <c r="B36" s="48" t="s">
        <v>902</v>
      </c>
      <c r="C36" s="41" t="s">
        <v>1369</v>
      </c>
      <c r="D36" s="42" t="s">
        <v>649</v>
      </c>
      <c r="E36" s="42" t="s">
        <v>970</v>
      </c>
      <c r="F36" s="41" t="s">
        <v>1562</v>
      </c>
      <c r="G36" s="41" t="s">
        <v>1355</v>
      </c>
      <c r="H36" s="48" t="s">
        <v>1334</v>
      </c>
      <c r="I36" s="43">
        <v>41581</v>
      </c>
      <c r="J36" s="44">
        <v>41756</v>
      </c>
      <c r="K36" s="45" t="s">
        <v>45</v>
      </c>
      <c r="L36" s="46">
        <v>41756</v>
      </c>
      <c r="M36" s="46"/>
      <c r="N36" s="46"/>
      <c r="O36" s="45"/>
    </row>
    <row r="37" spans="1:15">
      <c r="A37" s="41" t="s">
        <v>907</v>
      </c>
      <c r="B37" s="48" t="s">
        <v>906</v>
      </c>
      <c r="C37" s="41" t="s">
        <v>1370</v>
      </c>
      <c r="D37" s="42" t="s">
        <v>649</v>
      </c>
      <c r="E37" s="42" t="s">
        <v>970</v>
      </c>
      <c r="F37" s="41" t="s">
        <v>1562</v>
      </c>
      <c r="G37" s="41" t="s">
        <v>1355</v>
      </c>
      <c r="H37" s="48" t="s">
        <v>1334</v>
      </c>
      <c r="I37" s="43">
        <v>41581</v>
      </c>
      <c r="J37" s="44">
        <v>41756</v>
      </c>
      <c r="K37" s="45" t="s">
        <v>45</v>
      </c>
      <c r="L37" s="46">
        <v>41756</v>
      </c>
      <c r="M37" s="46"/>
      <c r="N37" s="46"/>
      <c r="O37" s="45"/>
    </row>
    <row r="38" spans="1:15">
      <c r="A38" s="41" t="s">
        <v>870</v>
      </c>
      <c r="B38" s="48" t="s">
        <v>869</v>
      </c>
      <c r="C38" s="41" t="s">
        <v>1371</v>
      </c>
      <c r="D38" s="42" t="s">
        <v>649</v>
      </c>
      <c r="E38" s="42" t="s">
        <v>970</v>
      </c>
      <c r="F38" s="41" t="s">
        <v>1562</v>
      </c>
      <c r="G38" s="41" t="s">
        <v>1355</v>
      </c>
      <c r="H38" s="48" t="s">
        <v>1372</v>
      </c>
      <c r="I38" s="43">
        <v>41616</v>
      </c>
      <c r="J38" s="44">
        <v>41742</v>
      </c>
      <c r="K38" s="45" t="s">
        <v>45</v>
      </c>
      <c r="L38" s="46">
        <v>41749</v>
      </c>
      <c r="M38" s="46"/>
      <c r="N38" s="46"/>
      <c r="O38" s="45"/>
    </row>
    <row r="39" spans="1:15">
      <c r="A39" s="41" t="s">
        <v>874</v>
      </c>
      <c r="B39" s="48" t="s">
        <v>873</v>
      </c>
      <c r="C39" s="41" t="s">
        <v>1373</v>
      </c>
      <c r="D39" s="42" t="s">
        <v>649</v>
      </c>
      <c r="E39" s="42" t="s">
        <v>970</v>
      </c>
      <c r="F39" s="41" t="s">
        <v>1562</v>
      </c>
      <c r="G39" s="41" t="s">
        <v>1355</v>
      </c>
      <c r="H39" s="48" t="s">
        <v>1372</v>
      </c>
      <c r="I39" s="43">
        <v>41616</v>
      </c>
      <c r="J39" s="44">
        <v>41742</v>
      </c>
      <c r="K39" s="45" t="s">
        <v>45</v>
      </c>
      <c r="L39" s="46">
        <v>41749</v>
      </c>
      <c r="M39" s="46"/>
      <c r="N39" s="46"/>
      <c r="O39" s="45"/>
    </row>
    <row r="40" spans="1:15">
      <c r="A40" s="41" t="s">
        <v>878</v>
      </c>
      <c r="B40" s="48" t="s">
        <v>877</v>
      </c>
      <c r="C40" s="41" t="s">
        <v>1374</v>
      </c>
      <c r="D40" s="42" t="s">
        <v>649</v>
      </c>
      <c r="E40" s="42" t="s">
        <v>970</v>
      </c>
      <c r="F40" s="41" t="s">
        <v>1562</v>
      </c>
      <c r="G40" s="41" t="s">
        <v>1355</v>
      </c>
      <c r="H40" s="48" t="s">
        <v>1372</v>
      </c>
      <c r="I40" s="43">
        <v>41616</v>
      </c>
      <c r="J40" s="44">
        <v>41742</v>
      </c>
      <c r="K40" s="45" t="s">
        <v>45</v>
      </c>
      <c r="L40" s="46">
        <v>41749</v>
      </c>
      <c r="M40" s="46"/>
      <c r="N40" s="46"/>
      <c r="O40" s="45"/>
    </row>
    <row r="41" spans="1:15">
      <c r="A41" s="41" t="s">
        <v>882</v>
      </c>
      <c r="B41" s="48" t="s">
        <v>881</v>
      </c>
      <c r="C41" s="41" t="s">
        <v>1375</v>
      </c>
      <c r="D41" s="42" t="s">
        <v>649</v>
      </c>
      <c r="E41" s="42" t="s">
        <v>970</v>
      </c>
      <c r="F41" s="41" t="s">
        <v>1562</v>
      </c>
      <c r="G41" s="41" t="s">
        <v>1355</v>
      </c>
      <c r="H41" s="48" t="s">
        <v>1372</v>
      </c>
      <c r="I41" s="43">
        <v>41616</v>
      </c>
      <c r="J41" s="44">
        <v>41742</v>
      </c>
      <c r="K41" s="45" t="s">
        <v>45</v>
      </c>
      <c r="L41" s="46">
        <v>41749</v>
      </c>
      <c r="M41" s="46"/>
      <c r="N41" s="46"/>
      <c r="O41" s="45"/>
    </row>
    <row r="42" spans="1:15">
      <c r="A42" s="41" t="s">
        <v>815</v>
      </c>
      <c r="B42" s="48" t="s">
        <v>814</v>
      </c>
      <c r="C42" s="41" t="s">
        <v>1376</v>
      </c>
      <c r="D42" s="42" t="s">
        <v>649</v>
      </c>
      <c r="E42" s="42" t="s">
        <v>970</v>
      </c>
      <c r="F42" s="41" t="s">
        <v>1562</v>
      </c>
      <c r="G42" s="41" t="s">
        <v>1355</v>
      </c>
      <c r="H42" s="48" t="s">
        <v>1377</v>
      </c>
      <c r="I42" s="43">
        <v>41581</v>
      </c>
      <c r="J42" s="44">
        <v>41742</v>
      </c>
      <c r="K42" s="45" t="s">
        <v>45</v>
      </c>
      <c r="L42" s="46">
        <v>41749</v>
      </c>
      <c r="M42" s="46"/>
      <c r="N42" s="46"/>
      <c r="O42" s="45"/>
    </row>
    <row r="43" spans="1:15">
      <c r="A43" s="41" t="s">
        <v>819</v>
      </c>
      <c r="B43" s="48" t="s">
        <v>818</v>
      </c>
      <c r="C43" s="41" t="s">
        <v>1378</v>
      </c>
      <c r="D43" s="42" t="s">
        <v>649</v>
      </c>
      <c r="E43" s="42" t="s">
        <v>970</v>
      </c>
      <c r="F43" s="41" t="s">
        <v>1562</v>
      </c>
      <c r="G43" s="41" t="s">
        <v>1355</v>
      </c>
      <c r="H43" s="48" t="s">
        <v>1377</v>
      </c>
      <c r="I43" s="43">
        <v>41581</v>
      </c>
      <c r="J43" s="44">
        <v>41742</v>
      </c>
      <c r="K43" s="45" t="s">
        <v>45</v>
      </c>
      <c r="L43" s="46">
        <v>41749</v>
      </c>
      <c r="M43" s="46"/>
      <c r="N43" s="46"/>
      <c r="O43" s="45"/>
    </row>
    <row r="44" spans="1:15">
      <c r="A44" s="41" t="s">
        <v>822</v>
      </c>
      <c r="B44" s="48" t="s">
        <v>821</v>
      </c>
      <c r="C44" s="41" t="s">
        <v>1379</v>
      </c>
      <c r="D44" s="42" t="s">
        <v>649</v>
      </c>
      <c r="E44" s="42" t="s">
        <v>970</v>
      </c>
      <c r="F44" s="41" t="s">
        <v>1562</v>
      </c>
      <c r="G44" s="41" t="s">
        <v>1355</v>
      </c>
      <c r="H44" s="48" t="s">
        <v>1377</v>
      </c>
      <c r="I44" s="43">
        <v>41581</v>
      </c>
      <c r="J44" s="44">
        <v>41742</v>
      </c>
      <c r="K44" s="45" t="s">
        <v>45</v>
      </c>
      <c r="L44" s="46">
        <v>41749</v>
      </c>
      <c r="M44" s="46"/>
      <c r="N44" s="46"/>
      <c r="O44" s="45"/>
    </row>
    <row r="45" spans="1:15">
      <c r="A45" s="41" t="s">
        <v>826</v>
      </c>
      <c r="B45" s="48" t="s">
        <v>825</v>
      </c>
      <c r="C45" s="41" t="s">
        <v>1380</v>
      </c>
      <c r="D45" s="42" t="s">
        <v>649</v>
      </c>
      <c r="E45" s="42" t="s">
        <v>970</v>
      </c>
      <c r="F45" s="41" t="s">
        <v>1562</v>
      </c>
      <c r="G45" s="41" t="s">
        <v>1355</v>
      </c>
      <c r="H45" s="48" t="s">
        <v>1377</v>
      </c>
      <c r="I45" s="43">
        <v>41581</v>
      </c>
      <c r="J45" s="44">
        <v>41742</v>
      </c>
      <c r="K45" s="45" t="s">
        <v>45</v>
      </c>
      <c r="L45" s="46">
        <v>41749</v>
      </c>
      <c r="M45" s="46"/>
      <c r="N45" s="46"/>
      <c r="O45" s="45"/>
    </row>
    <row r="46" spans="1:15">
      <c r="A46" s="41" t="s">
        <v>1381</v>
      </c>
      <c r="B46" s="48" t="s">
        <v>802</v>
      </c>
      <c r="C46" s="41" t="s">
        <v>1382</v>
      </c>
      <c r="D46" s="42" t="s">
        <v>649</v>
      </c>
      <c r="E46" s="42" t="s">
        <v>970</v>
      </c>
      <c r="F46" s="41" t="s">
        <v>1562</v>
      </c>
      <c r="G46" s="41" t="s">
        <v>1355</v>
      </c>
      <c r="H46" s="48" t="s">
        <v>1377</v>
      </c>
      <c r="I46" s="43">
        <v>41581</v>
      </c>
      <c r="J46" s="44">
        <v>41749</v>
      </c>
      <c r="K46" s="45" t="s">
        <v>45</v>
      </c>
      <c r="L46" s="46">
        <v>41756</v>
      </c>
      <c r="M46" s="46"/>
      <c r="N46" s="46"/>
      <c r="O46" s="45"/>
    </row>
    <row r="47" spans="1:15">
      <c r="A47" s="41" t="s">
        <v>1383</v>
      </c>
      <c r="B47" s="48" t="s">
        <v>806</v>
      </c>
      <c r="C47" s="41" t="s">
        <v>1384</v>
      </c>
      <c r="D47" s="42" t="s">
        <v>649</v>
      </c>
      <c r="E47" s="42" t="s">
        <v>970</v>
      </c>
      <c r="F47" s="41" t="s">
        <v>1562</v>
      </c>
      <c r="G47" s="41" t="s">
        <v>1355</v>
      </c>
      <c r="H47" s="48" t="s">
        <v>1377</v>
      </c>
      <c r="I47" s="43">
        <v>41616</v>
      </c>
      <c r="J47" s="44">
        <v>41749</v>
      </c>
      <c r="K47" s="45" t="s">
        <v>45</v>
      </c>
      <c r="L47" s="46">
        <v>41756</v>
      </c>
      <c r="M47" s="46"/>
      <c r="N47" s="46"/>
      <c r="O47" s="45"/>
    </row>
    <row r="48" spans="1:15">
      <c r="A48" s="41" t="s">
        <v>855</v>
      </c>
      <c r="B48" s="48" t="s">
        <v>854</v>
      </c>
      <c r="C48" s="41" t="s">
        <v>1385</v>
      </c>
      <c r="D48" s="42" t="s">
        <v>649</v>
      </c>
      <c r="E48" s="42" t="s">
        <v>970</v>
      </c>
      <c r="F48" s="41" t="s">
        <v>1562</v>
      </c>
      <c r="G48" s="41" t="s">
        <v>1355</v>
      </c>
      <c r="H48" s="48" t="s">
        <v>316</v>
      </c>
      <c r="I48" s="43">
        <v>41581</v>
      </c>
      <c r="J48" s="44">
        <v>41749</v>
      </c>
      <c r="K48" s="45" t="s">
        <v>45</v>
      </c>
      <c r="L48" s="46">
        <v>41749</v>
      </c>
      <c r="M48" s="46"/>
      <c r="N48" s="46"/>
      <c r="O48" s="45"/>
    </row>
    <row r="49" spans="1:15">
      <c r="A49" s="41" t="s">
        <v>858</v>
      </c>
      <c r="B49" s="48" t="s">
        <v>1386</v>
      </c>
      <c r="C49" s="41" t="s">
        <v>1387</v>
      </c>
      <c r="D49" s="42" t="s">
        <v>649</v>
      </c>
      <c r="E49" s="42" t="s">
        <v>970</v>
      </c>
      <c r="F49" s="41" t="s">
        <v>1562</v>
      </c>
      <c r="G49" s="41" t="s">
        <v>1355</v>
      </c>
      <c r="H49" s="48" t="s">
        <v>316</v>
      </c>
      <c r="I49" s="43">
        <v>41581</v>
      </c>
      <c r="J49" s="44">
        <v>41749</v>
      </c>
      <c r="K49" s="45" t="s">
        <v>45</v>
      </c>
      <c r="L49" s="46">
        <v>41749</v>
      </c>
      <c r="M49" s="46"/>
      <c r="N49" s="46"/>
      <c r="O49" s="45"/>
    </row>
    <row r="50" spans="1:15">
      <c r="A50" s="41" t="s">
        <v>861</v>
      </c>
      <c r="B50" s="48" t="s">
        <v>860</v>
      </c>
      <c r="C50" s="41" t="s">
        <v>1388</v>
      </c>
      <c r="D50" s="42" t="s">
        <v>649</v>
      </c>
      <c r="E50" s="42" t="s">
        <v>970</v>
      </c>
      <c r="F50" s="41" t="s">
        <v>1562</v>
      </c>
      <c r="G50" s="41" t="s">
        <v>1355</v>
      </c>
      <c r="H50" s="48" t="s">
        <v>316</v>
      </c>
      <c r="I50" s="43">
        <v>41581</v>
      </c>
      <c r="J50" s="44">
        <v>41749</v>
      </c>
      <c r="K50" s="45" t="s">
        <v>45</v>
      </c>
      <c r="L50" s="46">
        <v>41749</v>
      </c>
      <c r="M50" s="46"/>
      <c r="N50" s="46"/>
      <c r="O50" s="45"/>
    </row>
    <row r="51" spans="1:15">
      <c r="A51" s="41" t="s">
        <v>865</v>
      </c>
      <c r="B51" s="48" t="s">
        <v>864</v>
      </c>
      <c r="C51" s="41" t="s">
        <v>1389</v>
      </c>
      <c r="D51" s="42" t="s">
        <v>649</v>
      </c>
      <c r="E51" s="42" t="s">
        <v>970</v>
      </c>
      <c r="F51" s="41" t="s">
        <v>1562</v>
      </c>
      <c r="G51" s="41" t="s">
        <v>1355</v>
      </c>
      <c r="H51" s="48" t="s">
        <v>316</v>
      </c>
      <c r="I51" s="43">
        <v>41581</v>
      </c>
      <c r="J51" s="44">
        <v>41749</v>
      </c>
      <c r="K51" s="45" t="s">
        <v>45</v>
      </c>
      <c r="L51" s="46">
        <v>41749</v>
      </c>
      <c r="M51" s="46"/>
      <c r="N51" s="46"/>
      <c r="O51" s="45"/>
    </row>
    <row r="52" spans="1:15">
      <c r="A52" s="41" t="s">
        <v>1391</v>
      </c>
      <c r="B52" s="49" t="s">
        <v>1390</v>
      </c>
      <c r="C52" s="41" t="s">
        <v>1392</v>
      </c>
      <c r="D52" s="42" t="s">
        <v>649</v>
      </c>
      <c r="E52" s="42" t="s">
        <v>970</v>
      </c>
      <c r="F52" s="41" t="s">
        <v>1562</v>
      </c>
      <c r="G52" s="41" t="s">
        <v>1355</v>
      </c>
      <c r="H52" s="49" t="s">
        <v>1377</v>
      </c>
      <c r="I52" s="47"/>
      <c r="J52" s="44">
        <v>41721</v>
      </c>
      <c r="K52" s="45" t="s">
        <v>45</v>
      </c>
      <c r="L52" s="46">
        <v>41714</v>
      </c>
      <c r="M52" s="46"/>
      <c r="N52" s="46"/>
      <c r="O52" s="45"/>
    </row>
    <row r="53" spans="1:15">
      <c r="A53" s="41" t="s">
        <v>1394</v>
      </c>
      <c r="B53" s="49" t="s">
        <v>1393</v>
      </c>
      <c r="C53" s="41" t="s">
        <v>1395</v>
      </c>
      <c r="D53" s="42" t="s">
        <v>649</v>
      </c>
      <c r="E53" s="42" t="s">
        <v>970</v>
      </c>
      <c r="F53" s="41" t="s">
        <v>1562</v>
      </c>
      <c r="G53" s="41" t="s">
        <v>1355</v>
      </c>
      <c r="H53" s="49" t="s">
        <v>1377</v>
      </c>
      <c r="I53" s="47"/>
      <c r="J53" s="44">
        <v>41721</v>
      </c>
      <c r="K53" s="45" t="s">
        <v>45</v>
      </c>
      <c r="L53" s="46">
        <v>41714</v>
      </c>
      <c r="M53" s="46"/>
      <c r="N53" s="46"/>
      <c r="O53" s="45"/>
    </row>
    <row r="54" spans="1:15">
      <c r="A54" s="41" t="s">
        <v>603</v>
      </c>
      <c r="B54" s="41" t="s">
        <v>602</v>
      </c>
      <c r="C54" s="41" t="s">
        <v>1396</v>
      </c>
      <c r="D54" s="42" t="s">
        <v>419</v>
      </c>
      <c r="E54" s="42" t="s">
        <v>970</v>
      </c>
      <c r="F54" s="41" t="s">
        <v>1562</v>
      </c>
      <c r="G54" s="41" t="s">
        <v>1397</v>
      </c>
      <c r="H54" s="41" t="s">
        <v>1309</v>
      </c>
      <c r="I54" s="47"/>
      <c r="J54" s="44">
        <v>41742</v>
      </c>
      <c r="K54" s="45" t="s">
        <v>45</v>
      </c>
      <c r="L54" s="46">
        <v>41749</v>
      </c>
      <c r="M54" s="46"/>
      <c r="N54" s="46"/>
      <c r="O54" s="45"/>
    </row>
    <row r="55" spans="1:15">
      <c r="A55" s="41" t="s">
        <v>622</v>
      </c>
      <c r="B55" s="41" t="s">
        <v>621</v>
      </c>
      <c r="C55" s="41" t="s">
        <v>1398</v>
      </c>
      <c r="D55" s="42" t="s">
        <v>419</v>
      </c>
      <c r="E55" s="42" t="s">
        <v>970</v>
      </c>
      <c r="F55" s="41" t="s">
        <v>1562</v>
      </c>
      <c r="G55" s="41" t="s">
        <v>1397</v>
      </c>
      <c r="H55" s="41" t="s">
        <v>1309</v>
      </c>
      <c r="I55" s="47"/>
      <c r="J55" s="44">
        <v>41756</v>
      </c>
      <c r="K55" s="45" t="s">
        <v>45</v>
      </c>
      <c r="L55" s="46">
        <v>41805</v>
      </c>
      <c r="M55" s="46"/>
      <c r="N55" s="46"/>
      <c r="O55" s="45"/>
    </row>
    <row r="56" spans="1:15">
      <c r="A56" s="41" t="s">
        <v>633</v>
      </c>
      <c r="B56" s="41" t="s">
        <v>1399</v>
      </c>
      <c r="C56" s="41" t="s">
        <v>1400</v>
      </c>
      <c r="D56" s="42" t="s">
        <v>419</v>
      </c>
      <c r="E56" s="42" t="s">
        <v>970</v>
      </c>
      <c r="F56" s="41" t="s">
        <v>1562</v>
      </c>
      <c r="G56" s="41" t="s">
        <v>1397</v>
      </c>
      <c r="H56" s="41" t="s">
        <v>1309</v>
      </c>
      <c r="I56" s="47"/>
      <c r="J56" s="44">
        <v>41742</v>
      </c>
      <c r="K56" s="45" t="s">
        <v>45</v>
      </c>
      <c r="L56" s="46">
        <v>41749</v>
      </c>
      <c r="M56" s="46"/>
      <c r="N56" s="46"/>
      <c r="O56" s="45"/>
    </row>
    <row r="57" spans="1:15">
      <c r="A57" s="41" t="s">
        <v>638</v>
      </c>
      <c r="B57" s="41" t="s">
        <v>1401</v>
      </c>
      <c r="C57" s="41" t="s">
        <v>1402</v>
      </c>
      <c r="D57" s="42" t="s">
        <v>419</v>
      </c>
      <c r="E57" s="42" t="s">
        <v>970</v>
      </c>
      <c r="F57" s="41" t="s">
        <v>1562</v>
      </c>
      <c r="G57" s="41" t="s">
        <v>1397</v>
      </c>
      <c r="H57" s="41" t="s">
        <v>1309</v>
      </c>
      <c r="I57" s="47"/>
      <c r="J57" s="44">
        <v>41756</v>
      </c>
      <c r="K57" s="45" t="s">
        <v>45</v>
      </c>
      <c r="L57" s="46">
        <v>41805</v>
      </c>
      <c r="M57" s="46"/>
      <c r="N57" s="46"/>
      <c r="O57" s="45"/>
    </row>
    <row r="58" spans="1:15">
      <c r="A58" s="41" t="s">
        <v>594</v>
      </c>
      <c r="B58" s="41" t="s">
        <v>593</v>
      </c>
      <c r="C58" s="41" t="s">
        <v>1403</v>
      </c>
      <c r="D58" s="42" t="s">
        <v>419</v>
      </c>
      <c r="E58" s="42" t="s">
        <v>970</v>
      </c>
      <c r="F58" s="41" t="s">
        <v>1562</v>
      </c>
      <c r="G58" s="41" t="s">
        <v>1397</v>
      </c>
      <c r="H58" s="41" t="s">
        <v>1309</v>
      </c>
      <c r="I58" s="47"/>
      <c r="J58" s="44">
        <v>41735</v>
      </c>
      <c r="K58" s="45" t="s">
        <v>45</v>
      </c>
      <c r="L58" s="46">
        <v>41735</v>
      </c>
      <c r="M58" s="46"/>
      <c r="N58" s="46"/>
      <c r="O58" s="45"/>
    </row>
    <row r="59" spans="1:15">
      <c r="A59" s="41" t="s">
        <v>614</v>
      </c>
      <c r="B59" s="41" t="s">
        <v>613</v>
      </c>
      <c r="C59" s="41" t="s">
        <v>1404</v>
      </c>
      <c r="D59" s="42" t="s">
        <v>419</v>
      </c>
      <c r="E59" s="42" t="s">
        <v>970</v>
      </c>
      <c r="F59" s="41" t="s">
        <v>1562</v>
      </c>
      <c r="G59" s="41" t="s">
        <v>1397</v>
      </c>
      <c r="H59" s="41" t="s">
        <v>1309</v>
      </c>
      <c r="I59" s="47"/>
      <c r="J59" s="44">
        <v>41749</v>
      </c>
      <c r="K59" s="45" t="s">
        <v>45</v>
      </c>
      <c r="L59" s="46">
        <v>41756</v>
      </c>
      <c r="M59" s="46"/>
      <c r="N59" s="46"/>
      <c r="O59" s="45"/>
    </row>
    <row r="60" spans="1:15">
      <c r="A60" s="41" t="s">
        <v>1405</v>
      </c>
      <c r="B60" s="41" t="s">
        <v>598</v>
      </c>
      <c r="C60" s="41" t="s">
        <v>1406</v>
      </c>
      <c r="D60" s="42" t="s">
        <v>419</v>
      </c>
      <c r="E60" s="42" t="s">
        <v>970</v>
      </c>
      <c r="F60" s="41" t="s">
        <v>1562</v>
      </c>
      <c r="G60" s="41" t="s">
        <v>1397</v>
      </c>
      <c r="H60" s="41" t="s">
        <v>1309</v>
      </c>
      <c r="I60" s="47"/>
      <c r="J60" s="44">
        <v>41742</v>
      </c>
      <c r="K60" s="45" t="s">
        <v>45</v>
      </c>
      <c r="L60" s="46">
        <v>41749</v>
      </c>
      <c r="M60" s="46"/>
      <c r="N60" s="46"/>
      <c r="O60" s="45"/>
    </row>
    <row r="61" spans="1:15">
      <c r="A61" s="41" t="s">
        <v>1407</v>
      </c>
      <c r="B61" s="41" t="s">
        <v>617</v>
      </c>
      <c r="C61" s="41" t="s">
        <v>1408</v>
      </c>
      <c r="D61" s="42" t="s">
        <v>419</v>
      </c>
      <c r="E61" s="42" t="s">
        <v>970</v>
      </c>
      <c r="F61" s="41" t="s">
        <v>1562</v>
      </c>
      <c r="G61" s="41" t="s">
        <v>1397</v>
      </c>
      <c r="H61" s="41" t="s">
        <v>1309</v>
      </c>
      <c r="I61" s="47"/>
      <c r="J61" s="44">
        <v>41756</v>
      </c>
      <c r="K61" s="45" t="s">
        <v>45</v>
      </c>
      <c r="L61" s="46">
        <v>41756</v>
      </c>
      <c r="M61" s="46"/>
      <c r="N61" s="46"/>
      <c r="O61" s="45"/>
    </row>
    <row r="62" spans="1:15">
      <c r="A62" s="41" t="s">
        <v>607</v>
      </c>
      <c r="B62" s="41" t="s">
        <v>1409</v>
      </c>
      <c r="C62" s="41" t="s">
        <v>1410</v>
      </c>
      <c r="D62" s="42" t="s">
        <v>419</v>
      </c>
      <c r="E62" s="42" t="s">
        <v>970</v>
      </c>
      <c r="F62" s="41" t="s">
        <v>1562</v>
      </c>
      <c r="G62" s="41" t="s">
        <v>1397</v>
      </c>
      <c r="H62" s="41" t="s">
        <v>1309</v>
      </c>
      <c r="I62" s="47"/>
      <c r="J62" s="44">
        <v>41742</v>
      </c>
      <c r="K62" s="45" t="s">
        <v>45</v>
      </c>
      <c r="L62" s="46">
        <v>41749</v>
      </c>
      <c r="M62" s="46"/>
      <c r="N62" s="46"/>
      <c r="O62" s="45"/>
    </row>
    <row r="63" spans="1:15">
      <c r="A63" s="41" t="s">
        <v>1412</v>
      </c>
      <c r="B63" s="41" t="s">
        <v>1411</v>
      </c>
      <c r="C63" s="41" t="s">
        <v>1413</v>
      </c>
      <c r="D63" s="42" t="s">
        <v>419</v>
      </c>
      <c r="E63" s="42" t="s">
        <v>970</v>
      </c>
      <c r="F63" s="41" t="s">
        <v>1562</v>
      </c>
      <c r="G63" s="41" t="s">
        <v>1397</v>
      </c>
      <c r="H63" s="41" t="s">
        <v>1309</v>
      </c>
      <c r="I63" s="47"/>
      <c r="J63" s="44">
        <v>41756</v>
      </c>
      <c r="K63" s="45" t="s">
        <v>45</v>
      </c>
      <c r="L63" s="46">
        <v>41756</v>
      </c>
      <c r="M63" s="46"/>
      <c r="N63" s="46"/>
      <c r="O63" s="45"/>
    </row>
    <row r="64" spans="1:15">
      <c r="A64" s="41" t="s">
        <v>661</v>
      </c>
      <c r="B64" s="41" t="s">
        <v>660</v>
      </c>
      <c r="C64" s="41" t="s">
        <v>1414</v>
      </c>
      <c r="D64" s="42" t="s">
        <v>419</v>
      </c>
      <c r="E64" s="42" t="s">
        <v>970</v>
      </c>
      <c r="F64" s="41" t="s">
        <v>1562</v>
      </c>
      <c r="G64" s="41" t="s">
        <v>1397</v>
      </c>
      <c r="H64" s="41" t="s">
        <v>1309</v>
      </c>
      <c r="I64" s="47"/>
      <c r="J64" s="44">
        <v>41777</v>
      </c>
      <c r="K64" s="45" t="s">
        <v>45</v>
      </c>
      <c r="L64" s="46">
        <v>41812</v>
      </c>
      <c r="M64" s="46"/>
      <c r="N64" s="46"/>
      <c r="O64" s="45"/>
    </row>
    <row r="65" spans="1:15">
      <c r="A65" s="41" t="s">
        <v>669</v>
      </c>
      <c r="B65" s="41" t="s">
        <v>668</v>
      </c>
      <c r="C65" s="41" t="s">
        <v>1415</v>
      </c>
      <c r="D65" s="42" t="s">
        <v>419</v>
      </c>
      <c r="E65" s="41" t="s">
        <v>425</v>
      </c>
      <c r="F65" s="41" t="s">
        <v>1562</v>
      </c>
      <c r="G65" s="41" t="s">
        <v>1397</v>
      </c>
      <c r="H65" s="41" t="s">
        <v>1309</v>
      </c>
      <c r="I65" s="47"/>
      <c r="J65" s="44">
        <v>41784</v>
      </c>
      <c r="K65" s="45"/>
      <c r="L65" s="46"/>
      <c r="M65" s="46"/>
      <c r="N65" s="46" t="s">
        <v>45</v>
      </c>
      <c r="O65" s="46">
        <v>41826</v>
      </c>
    </row>
    <row r="66" spans="1:15">
      <c r="A66" s="41" t="s">
        <v>611</v>
      </c>
      <c r="B66" s="41" t="s">
        <v>610</v>
      </c>
      <c r="C66" s="41" t="s">
        <v>1416</v>
      </c>
      <c r="D66" s="42" t="s">
        <v>419</v>
      </c>
      <c r="E66" s="42" t="s">
        <v>970</v>
      </c>
      <c r="F66" s="41" t="s">
        <v>1562</v>
      </c>
      <c r="G66" s="41" t="s">
        <v>1397</v>
      </c>
      <c r="H66" s="41" t="s">
        <v>1309</v>
      </c>
      <c r="I66" s="47"/>
      <c r="J66" s="44">
        <v>41777</v>
      </c>
      <c r="K66" s="45" t="s">
        <v>45</v>
      </c>
      <c r="L66" s="46">
        <v>41805</v>
      </c>
      <c r="M66" s="46"/>
      <c r="N66" s="46"/>
      <c r="O66" s="45"/>
    </row>
    <row r="67" spans="1:15">
      <c r="A67" s="41" t="s">
        <v>630</v>
      </c>
      <c r="B67" s="41" t="s">
        <v>629</v>
      </c>
      <c r="C67" s="41" t="s">
        <v>1417</v>
      </c>
      <c r="D67" s="42" t="s">
        <v>419</v>
      </c>
      <c r="E67" s="42" t="s">
        <v>970</v>
      </c>
      <c r="F67" s="41" t="s">
        <v>1562</v>
      </c>
      <c r="G67" s="41" t="s">
        <v>1397</v>
      </c>
      <c r="H67" s="41" t="s">
        <v>1309</v>
      </c>
      <c r="I67" s="47"/>
      <c r="J67" s="44">
        <v>41777</v>
      </c>
      <c r="K67" s="45" t="s">
        <v>45</v>
      </c>
      <c r="L67" s="46">
        <v>41812</v>
      </c>
      <c r="M67" s="46"/>
      <c r="N67" s="46"/>
      <c r="O67" s="45"/>
    </row>
    <row r="68" spans="1:15">
      <c r="A68" s="41" t="s">
        <v>642</v>
      </c>
      <c r="B68" s="41" t="s">
        <v>641</v>
      </c>
      <c r="C68" s="41" t="s">
        <v>1418</v>
      </c>
      <c r="D68" s="42" t="s">
        <v>419</v>
      </c>
      <c r="E68" s="42" t="s">
        <v>970</v>
      </c>
      <c r="F68" s="41" t="s">
        <v>1562</v>
      </c>
      <c r="G68" s="41" t="s">
        <v>1397</v>
      </c>
      <c r="H68" s="41" t="s">
        <v>1309</v>
      </c>
      <c r="I68" s="47"/>
      <c r="J68" s="44">
        <v>41784</v>
      </c>
      <c r="K68" s="45" t="s">
        <v>45</v>
      </c>
      <c r="L68" s="46">
        <v>41812</v>
      </c>
      <c r="M68" s="46"/>
      <c r="N68" s="46"/>
      <c r="O68" s="45"/>
    </row>
    <row r="69" spans="1:15">
      <c r="A69" s="41" t="s">
        <v>647</v>
      </c>
      <c r="B69" s="41" t="s">
        <v>646</v>
      </c>
      <c r="C69" s="41" t="s">
        <v>1419</v>
      </c>
      <c r="D69" s="42" t="s">
        <v>419</v>
      </c>
      <c r="E69" s="41" t="s">
        <v>425</v>
      </c>
      <c r="F69" s="41" t="s">
        <v>1562</v>
      </c>
      <c r="G69" s="41" t="s">
        <v>1397</v>
      </c>
      <c r="H69" s="41" t="s">
        <v>1309</v>
      </c>
      <c r="I69" s="47"/>
      <c r="J69" s="44">
        <v>41784</v>
      </c>
      <c r="K69" s="45"/>
      <c r="L69" s="46"/>
      <c r="M69" s="46"/>
      <c r="N69" s="46" t="s">
        <v>45</v>
      </c>
      <c r="O69" s="46">
        <v>41826</v>
      </c>
    </row>
    <row r="70" spans="1:15">
      <c r="A70" s="41" t="s">
        <v>656</v>
      </c>
      <c r="B70" s="41" t="s">
        <v>655</v>
      </c>
      <c r="C70" s="41" t="s">
        <v>1420</v>
      </c>
      <c r="D70" s="42" t="s">
        <v>419</v>
      </c>
      <c r="E70" s="42" t="s">
        <v>970</v>
      </c>
      <c r="F70" s="41" t="s">
        <v>1562</v>
      </c>
      <c r="G70" s="41" t="s">
        <v>1397</v>
      </c>
      <c r="H70" s="41" t="s">
        <v>1309</v>
      </c>
      <c r="I70" s="47"/>
      <c r="J70" s="44">
        <v>41784</v>
      </c>
      <c r="K70" s="45" t="s">
        <v>45</v>
      </c>
      <c r="L70" s="46">
        <v>41812</v>
      </c>
      <c r="M70" s="46"/>
      <c r="N70" s="46"/>
      <c r="O70" s="45"/>
    </row>
    <row r="71" spans="1:15">
      <c r="A71" s="41" t="s">
        <v>665</v>
      </c>
      <c r="B71" s="41" t="s">
        <v>664</v>
      </c>
      <c r="C71" s="41" t="s">
        <v>1421</v>
      </c>
      <c r="D71" s="42" t="s">
        <v>419</v>
      </c>
      <c r="E71" s="41" t="s">
        <v>425</v>
      </c>
      <c r="F71" s="41" t="s">
        <v>1562</v>
      </c>
      <c r="G71" s="41" t="s">
        <v>1397</v>
      </c>
      <c r="H71" s="41" t="s">
        <v>1309</v>
      </c>
      <c r="I71" s="47"/>
      <c r="J71" s="44">
        <v>41784</v>
      </c>
      <c r="K71" s="45"/>
      <c r="L71" s="46"/>
      <c r="M71" s="46"/>
      <c r="N71" s="46" t="s">
        <v>45</v>
      </c>
      <c r="O71" s="46">
        <v>41826</v>
      </c>
    </row>
    <row r="72" spans="1:15">
      <c r="A72" s="41" t="s">
        <v>673</v>
      </c>
      <c r="B72" s="41" t="s">
        <v>672</v>
      </c>
      <c r="C72" s="41" t="s">
        <v>1422</v>
      </c>
      <c r="D72" s="42" t="s">
        <v>419</v>
      </c>
      <c r="E72" s="42" t="s">
        <v>970</v>
      </c>
      <c r="F72" s="41" t="s">
        <v>1562</v>
      </c>
      <c r="G72" s="41" t="s">
        <v>1397</v>
      </c>
      <c r="H72" s="41" t="s">
        <v>1309</v>
      </c>
      <c r="I72" s="47"/>
      <c r="J72" s="43">
        <v>41693</v>
      </c>
      <c r="K72" s="45" t="s">
        <v>45</v>
      </c>
      <c r="L72" s="46">
        <v>41693</v>
      </c>
      <c r="M72" s="46"/>
      <c r="N72" s="46"/>
      <c r="O72" s="45"/>
    </row>
    <row r="73" spans="1:15">
      <c r="A73" s="41" t="s">
        <v>682</v>
      </c>
      <c r="B73" s="41" t="s">
        <v>681</v>
      </c>
      <c r="C73" s="41" t="s">
        <v>1423</v>
      </c>
      <c r="D73" s="42" t="s">
        <v>419</v>
      </c>
      <c r="E73" s="42" t="s">
        <v>970</v>
      </c>
      <c r="F73" s="41" t="s">
        <v>1562</v>
      </c>
      <c r="G73" s="41" t="s">
        <v>1397</v>
      </c>
      <c r="H73" s="41" t="s">
        <v>1309</v>
      </c>
      <c r="I73" s="47"/>
      <c r="J73" s="44">
        <v>41700</v>
      </c>
      <c r="K73" s="45" t="s">
        <v>45</v>
      </c>
      <c r="L73" s="46">
        <v>41700</v>
      </c>
      <c r="M73" s="46"/>
      <c r="N73" s="46"/>
      <c r="O73" s="45"/>
    </row>
    <row r="74" spans="1:15">
      <c r="A74" s="41" t="s">
        <v>686</v>
      </c>
      <c r="B74" s="41" t="s">
        <v>685</v>
      </c>
      <c r="C74" s="41" t="s">
        <v>1424</v>
      </c>
      <c r="D74" s="42" t="s">
        <v>419</v>
      </c>
      <c r="E74" s="42" t="s">
        <v>970</v>
      </c>
      <c r="F74" s="41" t="s">
        <v>1562</v>
      </c>
      <c r="G74" s="41" t="s">
        <v>1397</v>
      </c>
      <c r="H74" s="41" t="s">
        <v>1309</v>
      </c>
      <c r="I74" s="47"/>
      <c r="J74" s="43">
        <v>41693</v>
      </c>
      <c r="K74" s="45" t="s">
        <v>45</v>
      </c>
      <c r="L74" s="46">
        <v>41693</v>
      </c>
      <c r="M74" s="46"/>
      <c r="N74" s="46"/>
      <c r="O74" s="45"/>
    </row>
    <row r="75" spans="1:15">
      <c r="A75" s="41" t="s">
        <v>678</v>
      </c>
      <c r="B75" s="41" t="s">
        <v>677</v>
      </c>
      <c r="C75" s="41" t="s">
        <v>1425</v>
      </c>
      <c r="D75" s="42" t="s">
        <v>419</v>
      </c>
      <c r="E75" s="42" t="s">
        <v>970</v>
      </c>
      <c r="F75" s="41" t="s">
        <v>1562</v>
      </c>
      <c r="G75" s="41" t="s">
        <v>1397</v>
      </c>
      <c r="H75" s="41" t="s">
        <v>1309</v>
      </c>
      <c r="I75" s="47"/>
      <c r="J75" s="44">
        <v>41700</v>
      </c>
      <c r="K75" s="45" t="s">
        <v>45</v>
      </c>
      <c r="L75" s="46">
        <v>41700</v>
      </c>
      <c r="M75" s="46"/>
      <c r="N75" s="46"/>
      <c r="O75" s="45"/>
    </row>
    <row r="76" spans="1:15">
      <c r="A76" s="41" t="s">
        <v>690</v>
      </c>
      <c r="B76" s="41" t="s">
        <v>689</v>
      </c>
      <c r="C76" s="41" t="s">
        <v>1426</v>
      </c>
      <c r="D76" s="42" t="s">
        <v>419</v>
      </c>
      <c r="E76" s="42" t="s">
        <v>970</v>
      </c>
      <c r="F76" s="41" t="s">
        <v>1562</v>
      </c>
      <c r="G76" s="41" t="s">
        <v>1397</v>
      </c>
      <c r="H76" s="41" t="s">
        <v>1309</v>
      </c>
      <c r="I76" s="47"/>
      <c r="J76" s="43">
        <v>41693</v>
      </c>
      <c r="K76" s="45" t="s">
        <v>45</v>
      </c>
      <c r="L76" s="46">
        <v>41693</v>
      </c>
      <c r="M76" s="46"/>
      <c r="N76" s="46"/>
      <c r="O76" s="45"/>
    </row>
    <row r="77" spans="1:15">
      <c r="A77" s="41" t="s">
        <v>699</v>
      </c>
      <c r="B77" s="41" t="s">
        <v>698</v>
      </c>
      <c r="C77" s="41" t="s">
        <v>1427</v>
      </c>
      <c r="D77" s="42" t="s">
        <v>419</v>
      </c>
      <c r="E77" s="42" t="s">
        <v>970</v>
      </c>
      <c r="F77" s="41" t="s">
        <v>1562</v>
      </c>
      <c r="G77" s="41" t="s">
        <v>1397</v>
      </c>
      <c r="H77" s="41" t="s">
        <v>1309</v>
      </c>
      <c r="I77" s="47"/>
      <c r="J77" s="44">
        <v>41700</v>
      </c>
      <c r="K77" s="45" t="s">
        <v>45</v>
      </c>
      <c r="L77" s="46">
        <v>41700</v>
      </c>
      <c r="M77" s="46"/>
      <c r="N77" s="46"/>
      <c r="O77" s="45"/>
    </row>
    <row r="78" spans="1:15">
      <c r="A78" s="41" t="s">
        <v>695</v>
      </c>
      <c r="B78" s="41" t="s">
        <v>694</v>
      </c>
      <c r="C78" s="41" t="s">
        <v>1428</v>
      </c>
      <c r="D78" s="42" t="s">
        <v>419</v>
      </c>
      <c r="E78" s="42" t="s">
        <v>970</v>
      </c>
      <c r="F78" s="41" t="s">
        <v>1562</v>
      </c>
      <c r="G78" s="41" t="s">
        <v>1397</v>
      </c>
      <c r="H78" s="41" t="s">
        <v>1309</v>
      </c>
      <c r="I78" s="47"/>
      <c r="J78" s="43">
        <v>41693</v>
      </c>
      <c r="K78" s="45" t="s">
        <v>45</v>
      </c>
      <c r="L78" s="46">
        <v>41693</v>
      </c>
      <c r="M78" s="46"/>
      <c r="N78" s="46"/>
      <c r="O78" s="45"/>
    </row>
    <row r="79" spans="1:15">
      <c r="A79" s="41" t="s">
        <v>703</v>
      </c>
      <c r="B79" s="41" t="s">
        <v>702</v>
      </c>
      <c r="C79" s="41" t="s">
        <v>1429</v>
      </c>
      <c r="D79" s="42" t="s">
        <v>419</v>
      </c>
      <c r="E79" s="42" t="s">
        <v>970</v>
      </c>
      <c r="F79" s="41" t="s">
        <v>1562</v>
      </c>
      <c r="G79" s="41" t="s">
        <v>1397</v>
      </c>
      <c r="H79" s="41" t="s">
        <v>1309</v>
      </c>
      <c r="I79" s="47"/>
      <c r="J79" s="44">
        <v>41700</v>
      </c>
      <c r="K79" s="45" t="s">
        <v>45</v>
      </c>
      <c r="L79" s="46">
        <v>41700</v>
      </c>
      <c r="M79" s="46"/>
      <c r="N79" s="46"/>
      <c r="O79" s="45"/>
    </row>
    <row r="80" spans="1:15">
      <c r="A80" s="41" t="s">
        <v>458</v>
      </c>
      <c r="B80" s="41" t="s">
        <v>1430</v>
      </c>
      <c r="C80" s="41" t="s">
        <v>1431</v>
      </c>
      <c r="D80" s="42" t="s">
        <v>419</v>
      </c>
      <c r="E80" s="41" t="s">
        <v>425</v>
      </c>
      <c r="F80" s="41" t="s">
        <v>1562</v>
      </c>
      <c r="G80" s="41" t="s">
        <v>1397</v>
      </c>
      <c r="H80" s="41" t="s">
        <v>1316</v>
      </c>
      <c r="I80" s="47"/>
      <c r="J80" s="43">
        <v>41693</v>
      </c>
      <c r="K80" s="45" t="s">
        <v>45</v>
      </c>
      <c r="L80" s="46">
        <v>41693</v>
      </c>
      <c r="M80" s="46"/>
      <c r="N80" s="46" t="s">
        <v>45</v>
      </c>
      <c r="O80" s="46">
        <v>41847</v>
      </c>
    </row>
    <row r="81" spans="1:15">
      <c r="A81" s="41" t="s">
        <v>455</v>
      </c>
      <c r="B81" s="41" t="s">
        <v>454</v>
      </c>
      <c r="C81" s="41" t="s">
        <v>1432</v>
      </c>
      <c r="D81" s="42" t="s">
        <v>419</v>
      </c>
      <c r="E81" s="41" t="s">
        <v>425</v>
      </c>
      <c r="F81" s="41" t="s">
        <v>1562</v>
      </c>
      <c r="G81" s="41" t="s">
        <v>1397</v>
      </c>
      <c r="H81" s="41" t="s">
        <v>1316</v>
      </c>
      <c r="I81" s="47"/>
      <c r="J81" s="44">
        <v>41819</v>
      </c>
      <c r="K81" s="45"/>
      <c r="L81" s="46"/>
      <c r="M81" s="46"/>
      <c r="N81" s="46"/>
      <c r="O81" s="45"/>
    </row>
    <row r="82" spans="1:15">
      <c r="A82" s="41" t="s">
        <v>491</v>
      </c>
      <c r="B82" s="41" t="s">
        <v>490</v>
      </c>
      <c r="C82" s="41" t="s">
        <v>1433</v>
      </c>
      <c r="D82" s="42" t="s">
        <v>419</v>
      </c>
      <c r="E82" s="41" t="s">
        <v>425</v>
      </c>
      <c r="F82" s="41" t="s">
        <v>1562</v>
      </c>
      <c r="G82" s="41" t="s">
        <v>1397</v>
      </c>
      <c r="H82" s="41" t="s">
        <v>1316</v>
      </c>
      <c r="I82" s="47"/>
      <c r="J82" s="44">
        <v>41819</v>
      </c>
      <c r="K82" s="45"/>
      <c r="L82" s="46"/>
      <c r="M82" s="46"/>
      <c r="N82" s="46"/>
      <c r="O82" s="45"/>
    </row>
    <row r="83" spans="1:15">
      <c r="A83" s="41" t="s">
        <v>730</v>
      </c>
      <c r="B83" s="41" t="s">
        <v>729</v>
      </c>
      <c r="C83" s="41" t="s">
        <v>1434</v>
      </c>
      <c r="D83" s="42" t="s">
        <v>419</v>
      </c>
      <c r="E83" s="41" t="s">
        <v>425</v>
      </c>
      <c r="F83" s="41" t="s">
        <v>1562</v>
      </c>
      <c r="G83" s="41" t="s">
        <v>1397</v>
      </c>
      <c r="H83" s="41" t="s">
        <v>1316</v>
      </c>
      <c r="I83" s="47"/>
      <c r="J83" s="44">
        <v>41819</v>
      </c>
      <c r="K83" s="45"/>
      <c r="L83" s="46"/>
      <c r="M83" s="46"/>
      <c r="N83" s="46" t="s">
        <v>45</v>
      </c>
      <c r="O83" s="46">
        <v>41847</v>
      </c>
    </row>
    <row r="84" spans="1:15">
      <c r="A84" s="41" t="s">
        <v>734</v>
      </c>
      <c r="B84" s="41" t="s">
        <v>733</v>
      </c>
      <c r="C84" s="41" t="s">
        <v>1435</v>
      </c>
      <c r="D84" s="42" t="s">
        <v>419</v>
      </c>
      <c r="E84" s="41" t="s">
        <v>425</v>
      </c>
      <c r="F84" s="41" t="s">
        <v>1562</v>
      </c>
      <c r="G84" s="41" t="s">
        <v>1397</v>
      </c>
      <c r="H84" s="41" t="s">
        <v>1316</v>
      </c>
      <c r="I84" s="47"/>
      <c r="J84" s="44">
        <v>41819</v>
      </c>
      <c r="K84" s="45"/>
      <c r="L84" s="46"/>
      <c r="M84" s="46"/>
      <c r="N84" s="46"/>
      <c r="O84" s="45"/>
    </row>
    <row r="85" spans="1:15">
      <c r="A85" s="41" t="s">
        <v>516</v>
      </c>
      <c r="B85" s="41" t="s">
        <v>1436</v>
      </c>
      <c r="C85" s="41" t="s">
        <v>1437</v>
      </c>
      <c r="D85" s="42" t="s">
        <v>419</v>
      </c>
      <c r="E85" s="41" t="s">
        <v>425</v>
      </c>
      <c r="F85" s="41" t="s">
        <v>1562</v>
      </c>
      <c r="G85" s="41" t="s">
        <v>1397</v>
      </c>
      <c r="H85" s="41" t="s">
        <v>1316</v>
      </c>
      <c r="I85" s="47"/>
      <c r="J85" s="44">
        <v>41819</v>
      </c>
      <c r="K85" s="45"/>
      <c r="L85" s="46"/>
      <c r="M85" s="46"/>
      <c r="N85" s="46" t="s">
        <v>45</v>
      </c>
      <c r="O85" s="46">
        <v>41847</v>
      </c>
    </row>
    <row r="86" spans="1:15">
      <c r="A86" s="41" t="s">
        <v>549</v>
      </c>
      <c r="B86" s="41" t="s">
        <v>548</v>
      </c>
      <c r="C86" s="41" t="s">
        <v>1438</v>
      </c>
      <c r="D86" s="42" t="s">
        <v>419</v>
      </c>
      <c r="E86" s="41" t="s">
        <v>425</v>
      </c>
      <c r="F86" s="41" t="s">
        <v>1562</v>
      </c>
      <c r="G86" s="41" t="s">
        <v>1397</v>
      </c>
      <c r="H86" s="41" t="s">
        <v>1316</v>
      </c>
      <c r="I86" s="47"/>
      <c r="J86" s="44">
        <v>41826</v>
      </c>
      <c r="K86" s="45"/>
      <c r="L86" s="46"/>
      <c r="M86" s="46"/>
      <c r="N86" s="46" t="s">
        <v>45</v>
      </c>
      <c r="O86" s="46">
        <v>41847</v>
      </c>
    </row>
    <row r="87" spans="1:15">
      <c r="A87" s="41" t="s">
        <v>708</v>
      </c>
      <c r="B87" s="41" t="s">
        <v>707</v>
      </c>
      <c r="C87" s="41" t="s">
        <v>1439</v>
      </c>
      <c r="D87" s="42" t="s">
        <v>419</v>
      </c>
      <c r="E87" s="41" t="s">
        <v>425</v>
      </c>
      <c r="F87" s="41" t="s">
        <v>1562</v>
      </c>
      <c r="G87" s="41" t="s">
        <v>1397</v>
      </c>
      <c r="H87" s="41" t="s">
        <v>1377</v>
      </c>
      <c r="I87" s="47"/>
      <c r="J87" s="44">
        <v>41805</v>
      </c>
      <c r="K87" s="45"/>
      <c r="L87" s="46"/>
      <c r="M87" s="46"/>
      <c r="N87" s="46"/>
      <c r="O87" s="45"/>
    </row>
    <row r="88" spans="1:15">
      <c r="A88" s="41" t="s">
        <v>712</v>
      </c>
      <c r="B88" s="41" t="s">
        <v>711</v>
      </c>
      <c r="C88" s="41" t="s">
        <v>1440</v>
      </c>
      <c r="D88" s="42" t="s">
        <v>419</v>
      </c>
      <c r="E88" s="41" t="s">
        <v>425</v>
      </c>
      <c r="F88" s="41" t="s">
        <v>1562</v>
      </c>
      <c r="G88" s="41" t="s">
        <v>1397</v>
      </c>
      <c r="H88" s="41" t="s">
        <v>1377</v>
      </c>
      <c r="I88" s="47"/>
      <c r="J88" s="44">
        <v>41812</v>
      </c>
      <c r="K88" s="45"/>
      <c r="L88" s="46"/>
      <c r="M88" s="46"/>
      <c r="N88" s="46"/>
      <c r="O88" s="45"/>
    </row>
    <row r="89" spans="1:15">
      <c r="A89" s="41" t="s">
        <v>559</v>
      </c>
      <c r="B89" s="41" t="s">
        <v>1441</v>
      </c>
      <c r="C89" s="41" t="s">
        <v>1442</v>
      </c>
      <c r="D89" s="42" t="s">
        <v>419</v>
      </c>
      <c r="E89" s="41" t="s">
        <v>425</v>
      </c>
      <c r="F89" s="41" t="s">
        <v>1562</v>
      </c>
      <c r="G89" s="41" t="s">
        <v>1443</v>
      </c>
      <c r="H89" s="41" t="s">
        <v>1316</v>
      </c>
      <c r="I89" s="47"/>
      <c r="J89" s="44">
        <v>41826</v>
      </c>
      <c r="K89" s="45"/>
      <c r="L89" s="46"/>
      <c r="M89" s="46"/>
      <c r="N89" s="46"/>
      <c r="O89" s="45"/>
    </row>
    <row r="90" spans="1:15">
      <c r="A90" s="41" t="s">
        <v>527</v>
      </c>
      <c r="B90" s="41" t="s">
        <v>1444</v>
      </c>
      <c r="C90" s="41" t="s">
        <v>1445</v>
      </c>
      <c r="D90" s="42" t="s">
        <v>419</v>
      </c>
      <c r="E90" s="50" t="s">
        <v>425</v>
      </c>
      <c r="F90" s="41" t="s">
        <v>1562</v>
      </c>
      <c r="G90" s="41" t="s">
        <v>1443</v>
      </c>
      <c r="H90" s="41" t="s">
        <v>1316</v>
      </c>
      <c r="I90" s="47"/>
      <c r="J90" s="44">
        <v>41826</v>
      </c>
      <c r="K90" s="45"/>
      <c r="L90" s="46"/>
      <c r="M90" s="46"/>
      <c r="N90" s="46"/>
      <c r="O90" s="45"/>
    </row>
    <row r="91" spans="1:15">
      <c r="A91" s="51" t="s">
        <v>1447</v>
      </c>
      <c r="B91" s="51" t="s">
        <v>1446</v>
      </c>
      <c r="C91" s="51" t="s">
        <v>1448</v>
      </c>
      <c r="D91" s="52" t="s">
        <v>737</v>
      </c>
      <c r="E91" s="42" t="s">
        <v>970</v>
      </c>
      <c r="F91" s="41" t="s">
        <v>1562</v>
      </c>
      <c r="G91" s="41" t="s">
        <v>1443</v>
      </c>
      <c r="H91" s="41" t="s">
        <v>1328</v>
      </c>
      <c r="I91" s="51"/>
      <c r="J91" s="53">
        <v>41707</v>
      </c>
      <c r="K91" s="45" t="s">
        <v>45</v>
      </c>
      <c r="L91" s="53">
        <v>41707</v>
      </c>
      <c r="M91" s="53"/>
      <c r="N91" s="53"/>
      <c r="O91" s="45"/>
    </row>
    <row r="92" spans="1:15">
      <c r="A92" s="51" t="s">
        <v>1450</v>
      </c>
      <c r="B92" s="51" t="s">
        <v>1449</v>
      </c>
      <c r="C92" s="51" t="s">
        <v>1451</v>
      </c>
      <c r="D92" s="52" t="s">
        <v>737</v>
      </c>
      <c r="E92" s="42" t="s">
        <v>970</v>
      </c>
      <c r="F92" s="41" t="s">
        <v>1562</v>
      </c>
      <c r="G92" s="41" t="s">
        <v>1443</v>
      </c>
      <c r="H92" s="41" t="s">
        <v>1328</v>
      </c>
      <c r="I92" s="51"/>
      <c r="J92" s="53">
        <v>41707</v>
      </c>
      <c r="K92" s="45" t="s">
        <v>45</v>
      </c>
      <c r="L92" s="53">
        <v>41707</v>
      </c>
      <c r="M92" s="53"/>
      <c r="N92" s="53"/>
      <c r="O92" s="45"/>
    </row>
    <row r="93" spans="1:15">
      <c r="A93" s="51" t="s">
        <v>1453</v>
      </c>
      <c r="B93" s="51" t="s">
        <v>1452</v>
      </c>
      <c r="C93" s="51" t="s">
        <v>1454</v>
      </c>
      <c r="D93" s="52" t="s">
        <v>737</v>
      </c>
      <c r="E93" s="42" t="s">
        <v>970</v>
      </c>
      <c r="F93" s="41" t="s">
        <v>1562</v>
      </c>
      <c r="G93" s="41" t="s">
        <v>1443</v>
      </c>
      <c r="H93" s="41" t="s">
        <v>1328</v>
      </c>
      <c r="I93" s="51"/>
      <c r="J93" s="53">
        <v>41707</v>
      </c>
      <c r="K93" s="45" t="s">
        <v>45</v>
      </c>
      <c r="L93" s="53">
        <v>41707</v>
      </c>
      <c r="M93" s="53"/>
      <c r="N93" s="53"/>
      <c r="O93" s="45"/>
    </row>
    <row r="94" spans="1:15">
      <c r="A94" s="51" t="s">
        <v>1456</v>
      </c>
      <c r="B94" s="51" t="s">
        <v>1455</v>
      </c>
      <c r="C94" s="51" t="s">
        <v>1457</v>
      </c>
      <c r="D94" s="52" t="s">
        <v>737</v>
      </c>
      <c r="E94" s="42" t="s">
        <v>970</v>
      </c>
      <c r="F94" s="41" t="s">
        <v>1562</v>
      </c>
      <c r="G94" s="41" t="s">
        <v>1443</v>
      </c>
      <c r="H94" s="41" t="s">
        <v>1328</v>
      </c>
      <c r="I94" s="51"/>
      <c r="J94" s="53">
        <v>41707</v>
      </c>
      <c r="K94" s="45" t="s">
        <v>45</v>
      </c>
      <c r="L94" s="53">
        <v>41707</v>
      </c>
      <c r="M94" s="53"/>
      <c r="N94" s="53"/>
      <c r="O94" s="45"/>
    </row>
    <row r="95" spans="1:15">
      <c r="A95" s="51" t="s">
        <v>1459</v>
      </c>
      <c r="B95" s="51" t="s">
        <v>1458</v>
      </c>
      <c r="C95" s="51" t="s">
        <v>1460</v>
      </c>
      <c r="D95" s="52" t="s">
        <v>737</v>
      </c>
      <c r="E95" s="42" t="s">
        <v>970</v>
      </c>
      <c r="F95" s="41" t="s">
        <v>1562</v>
      </c>
      <c r="G95" s="41" t="s">
        <v>1397</v>
      </c>
      <c r="H95" s="41" t="s">
        <v>1328</v>
      </c>
      <c r="I95" s="51"/>
      <c r="J95" s="43">
        <v>41693</v>
      </c>
      <c r="K95" s="45" t="s">
        <v>45</v>
      </c>
      <c r="L95" s="46">
        <v>41693</v>
      </c>
      <c r="M95" s="46"/>
      <c r="N95" s="46"/>
      <c r="O95" s="45"/>
    </row>
    <row r="96" spans="1:15">
      <c r="A96" s="51" t="s">
        <v>1462</v>
      </c>
      <c r="B96" s="51" t="s">
        <v>1461</v>
      </c>
      <c r="C96" s="51" t="s">
        <v>1463</v>
      </c>
      <c r="D96" s="52" t="s">
        <v>737</v>
      </c>
      <c r="E96" s="42" t="s">
        <v>970</v>
      </c>
      <c r="F96" s="41" t="s">
        <v>1562</v>
      </c>
      <c r="G96" s="41" t="s">
        <v>1397</v>
      </c>
      <c r="H96" s="41" t="s">
        <v>1328</v>
      </c>
      <c r="I96" s="51"/>
      <c r="J96" s="43">
        <v>41693</v>
      </c>
      <c r="K96" s="45" t="s">
        <v>45</v>
      </c>
      <c r="L96" s="46">
        <v>41693</v>
      </c>
      <c r="M96" s="46"/>
      <c r="N96" s="46"/>
      <c r="O96" s="45"/>
    </row>
    <row r="97" spans="1:15">
      <c r="A97" s="41" t="s">
        <v>461</v>
      </c>
      <c r="B97" s="41" t="s">
        <v>460</v>
      </c>
      <c r="C97" s="41" t="s">
        <v>1464</v>
      </c>
      <c r="D97" s="42" t="s">
        <v>419</v>
      </c>
      <c r="E97" s="41" t="s">
        <v>425</v>
      </c>
      <c r="F97" s="41" t="s">
        <v>1562</v>
      </c>
      <c r="G97" s="41" t="s">
        <v>1443</v>
      </c>
      <c r="H97" s="41" t="s">
        <v>1316</v>
      </c>
      <c r="I97" s="47"/>
      <c r="J97" s="44">
        <v>41826</v>
      </c>
      <c r="K97" s="45"/>
      <c r="L97" s="46"/>
      <c r="M97" s="46"/>
      <c r="N97" s="46"/>
      <c r="O97" s="45"/>
    </row>
    <row r="98" spans="1:15">
      <c r="A98" s="41" t="s">
        <v>476</v>
      </c>
      <c r="B98" s="41" t="s">
        <v>475</v>
      </c>
      <c r="C98" s="41" t="s">
        <v>1465</v>
      </c>
      <c r="D98" s="42" t="s">
        <v>419</v>
      </c>
      <c r="E98" s="41" t="s">
        <v>425</v>
      </c>
      <c r="F98" s="41" t="s">
        <v>1562</v>
      </c>
      <c r="G98" s="41" t="s">
        <v>1443</v>
      </c>
      <c r="H98" s="41" t="s">
        <v>1316</v>
      </c>
      <c r="I98" s="47"/>
      <c r="J98" s="44">
        <v>41826</v>
      </c>
      <c r="K98" s="45"/>
      <c r="L98" s="46"/>
      <c r="M98" s="46"/>
      <c r="N98" s="46"/>
      <c r="O98" s="45"/>
    </row>
    <row r="99" spans="1:15">
      <c r="A99" s="41" t="s">
        <v>480</v>
      </c>
      <c r="B99" s="41" t="s">
        <v>479</v>
      </c>
      <c r="C99" s="41" t="s">
        <v>1466</v>
      </c>
      <c r="D99" s="42" t="s">
        <v>419</v>
      </c>
      <c r="E99" s="41" t="s">
        <v>425</v>
      </c>
      <c r="F99" s="41" t="s">
        <v>1562</v>
      </c>
      <c r="G99" s="41" t="s">
        <v>1443</v>
      </c>
      <c r="H99" s="41" t="s">
        <v>1316</v>
      </c>
      <c r="I99" s="47"/>
      <c r="J99" s="44">
        <v>41840</v>
      </c>
      <c r="K99" s="45"/>
      <c r="L99" s="46"/>
      <c r="M99" s="46"/>
      <c r="N99" s="46"/>
      <c r="O99" s="45"/>
    </row>
    <row r="100" spans="1:15">
      <c r="A100" s="41" t="s">
        <v>473</v>
      </c>
      <c r="B100" s="41" t="s">
        <v>472</v>
      </c>
      <c r="C100" s="41" t="s">
        <v>1467</v>
      </c>
      <c r="D100" s="42" t="s">
        <v>419</v>
      </c>
      <c r="E100" s="41" t="s">
        <v>425</v>
      </c>
      <c r="F100" s="41" t="s">
        <v>1562</v>
      </c>
      <c r="G100" s="41" t="s">
        <v>1443</v>
      </c>
      <c r="H100" s="41" t="s">
        <v>1316</v>
      </c>
      <c r="I100" s="47"/>
      <c r="J100" s="44">
        <v>41840</v>
      </c>
      <c r="K100" s="45"/>
      <c r="L100" s="46"/>
      <c r="M100" s="46"/>
      <c r="N100" s="46"/>
      <c r="O100" s="45"/>
    </row>
    <row r="101" spans="1:15">
      <c r="A101" s="41" t="s">
        <v>483</v>
      </c>
      <c r="B101" s="41" t="s">
        <v>482</v>
      </c>
      <c r="C101" s="41" t="s">
        <v>1468</v>
      </c>
      <c r="D101" s="42" t="s">
        <v>419</v>
      </c>
      <c r="E101" s="41" t="s">
        <v>425</v>
      </c>
      <c r="F101" s="41" t="s">
        <v>1562</v>
      </c>
      <c r="G101" s="41" t="s">
        <v>1443</v>
      </c>
      <c r="H101" s="41" t="s">
        <v>1316</v>
      </c>
      <c r="I101" s="47"/>
      <c r="J101" s="44">
        <v>41840</v>
      </c>
      <c r="K101" s="45"/>
      <c r="L101" s="46"/>
      <c r="M101" s="46"/>
      <c r="N101" s="46"/>
      <c r="O101" s="45"/>
    </row>
    <row r="102" spans="1:15">
      <c r="A102" s="41" t="s">
        <v>487</v>
      </c>
      <c r="B102" s="41" t="s">
        <v>486</v>
      </c>
      <c r="C102" s="41" t="s">
        <v>1469</v>
      </c>
      <c r="D102" s="42" t="s">
        <v>419</v>
      </c>
      <c r="E102" s="41" t="s">
        <v>425</v>
      </c>
      <c r="F102" s="41" t="s">
        <v>1562</v>
      </c>
      <c r="G102" s="41" t="s">
        <v>1443</v>
      </c>
      <c r="H102" s="41" t="s">
        <v>1316</v>
      </c>
      <c r="I102" s="47"/>
      <c r="J102" s="44">
        <v>41840</v>
      </c>
      <c r="K102" s="45"/>
      <c r="L102" s="46"/>
      <c r="M102" s="46"/>
      <c r="N102" s="46"/>
      <c r="O102" s="45"/>
    </row>
    <row r="103" spans="1:15">
      <c r="A103" s="41" t="s">
        <v>556</v>
      </c>
      <c r="B103" s="41" t="s">
        <v>555</v>
      </c>
      <c r="C103" s="41" t="s">
        <v>1470</v>
      </c>
      <c r="D103" s="42" t="s">
        <v>419</v>
      </c>
      <c r="E103" s="41" t="s">
        <v>425</v>
      </c>
      <c r="F103" s="41" t="s">
        <v>1562</v>
      </c>
      <c r="G103" s="41" t="s">
        <v>1443</v>
      </c>
      <c r="H103" s="41" t="s">
        <v>1316</v>
      </c>
      <c r="I103" s="47"/>
      <c r="J103" s="44">
        <v>41840</v>
      </c>
      <c r="K103" s="45"/>
      <c r="L103" s="46"/>
      <c r="M103" s="46"/>
      <c r="N103" s="46"/>
      <c r="O103" s="45"/>
    </row>
    <row r="104" spans="1:15">
      <c r="A104" s="41" t="s">
        <v>553</v>
      </c>
      <c r="B104" s="41" t="s">
        <v>552</v>
      </c>
      <c r="C104" s="41" t="s">
        <v>1471</v>
      </c>
      <c r="D104" s="42" t="s">
        <v>419</v>
      </c>
      <c r="E104" s="41" t="s">
        <v>425</v>
      </c>
      <c r="F104" s="41" t="s">
        <v>1562</v>
      </c>
      <c r="G104" s="41" t="s">
        <v>1443</v>
      </c>
      <c r="H104" s="41" t="s">
        <v>1316</v>
      </c>
      <c r="I104" s="47"/>
      <c r="J104" s="44">
        <v>41847</v>
      </c>
      <c r="K104" s="45"/>
      <c r="L104" s="46"/>
      <c r="M104" s="46"/>
      <c r="N104" s="46"/>
      <c r="O104" s="45"/>
    </row>
    <row r="105" spans="1:15">
      <c r="A105" s="41" t="s">
        <v>537</v>
      </c>
      <c r="B105" s="41" t="s">
        <v>536</v>
      </c>
      <c r="C105" s="41" t="s">
        <v>1472</v>
      </c>
      <c r="D105" s="42" t="s">
        <v>419</v>
      </c>
      <c r="E105" s="41" t="s">
        <v>425</v>
      </c>
      <c r="F105" s="41" t="s">
        <v>1562</v>
      </c>
      <c r="G105" s="41" t="s">
        <v>1443</v>
      </c>
      <c r="H105" s="41" t="s">
        <v>1316</v>
      </c>
      <c r="I105" s="47"/>
      <c r="J105" s="44">
        <v>41847</v>
      </c>
      <c r="K105" s="45"/>
      <c r="L105" s="46"/>
      <c r="M105" s="46"/>
      <c r="N105" s="46"/>
      <c r="O105" s="45"/>
    </row>
    <row r="106" spans="1:15">
      <c r="A106" s="41" t="s">
        <v>541</v>
      </c>
      <c r="B106" s="41" t="s">
        <v>540</v>
      </c>
      <c r="C106" s="41" t="s">
        <v>1473</v>
      </c>
      <c r="D106" s="42" t="s">
        <v>419</v>
      </c>
      <c r="E106" s="41" t="s">
        <v>425</v>
      </c>
      <c r="F106" s="41" t="s">
        <v>1562</v>
      </c>
      <c r="G106" s="41" t="s">
        <v>1443</v>
      </c>
      <c r="H106" s="41" t="s">
        <v>1316</v>
      </c>
      <c r="I106" s="47"/>
      <c r="J106" s="44">
        <v>41847</v>
      </c>
      <c r="K106" s="45"/>
      <c r="L106" s="46"/>
      <c r="M106" s="46"/>
      <c r="N106" s="46"/>
      <c r="O106" s="45"/>
    </row>
    <row r="107" spans="1:15">
      <c r="A107" s="41" t="s">
        <v>1474</v>
      </c>
      <c r="B107" s="41" t="s">
        <v>464</v>
      </c>
      <c r="C107" s="41" t="s">
        <v>1475</v>
      </c>
      <c r="D107" s="42" t="s">
        <v>419</v>
      </c>
      <c r="E107" s="41" t="s">
        <v>425</v>
      </c>
      <c r="F107" s="41" t="s">
        <v>1562</v>
      </c>
      <c r="G107" s="41" t="s">
        <v>1443</v>
      </c>
      <c r="H107" s="41" t="s">
        <v>1316</v>
      </c>
      <c r="I107" s="47"/>
      <c r="J107" s="44">
        <v>41847</v>
      </c>
      <c r="K107" s="45"/>
      <c r="L107" s="46"/>
      <c r="M107" s="46"/>
      <c r="N107" s="46"/>
      <c r="O107" s="45"/>
    </row>
    <row r="108" spans="1:15">
      <c r="A108" s="41" t="s">
        <v>421</v>
      </c>
      <c r="B108" s="41" t="s">
        <v>420</v>
      </c>
      <c r="C108" s="41" t="s">
        <v>1476</v>
      </c>
      <c r="D108" s="42" t="s">
        <v>419</v>
      </c>
      <c r="E108" s="41" t="s">
        <v>425</v>
      </c>
      <c r="F108" s="41" t="s">
        <v>1562</v>
      </c>
      <c r="G108" s="41" t="s">
        <v>1443</v>
      </c>
      <c r="H108" s="41" t="s">
        <v>1316</v>
      </c>
      <c r="I108" s="47"/>
      <c r="J108" s="44">
        <v>41847</v>
      </c>
      <c r="K108" s="45"/>
      <c r="L108" s="46"/>
      <c r="M108" s="46"/>
      <c r="N108" s="46"/>
      <c r="O108" s="45"/>
    </row>
    <row r="109" spans="1:15">
      <c r="A109" s="41" t="s">
        <v>440</v>
      </c>
      <c r="B109" s="41" t="s">
        <v>439</v>
      </c>
      <c r="C109" s="41" t="s">
        <v>1477</v>
      </c>
      <c r="D109" s="42" t="s">
        <v>419</v>
      </c>
      <c r="E109" s="41" t="s">
        <v>425</v>
      </c>
      <c r="F109" s="41" t="s">
        <v>1562</v>
      </c>
      <c r="G109" s="41" t="s">
        <v>1443</v>
      </c>
      <c r="H109" s="41" t="s">
        <v>1316</v>
      </c>
      <c r="I109" s="47"/>
      <c r="J109" s="44">
        <v>41847</v>
      </c>
      <c r="K109" s="45"/>
      <c r="L109" s="46"/>
      <c r="M109" s="46"/>
      <c r="N109" s="46"/>
      <c r="O109" s="45"/>
    </row>
    <row r="110" spans="1:15">
      <c r="A110" s="41" t="s">
        <v>444</v>
      </c>
      <c r="B110" s="41" t="s">
        <v>443</v>
      </c>
      <c r="C110" s="41" t="s">
        <v>1478</v>
      </c>
      <c r="D110" s="42" t="s">
        <v>419</v>
      </c>
      <c r="E110" s="41" t="s">
        <v>425</v>
      </c>
      <c r="F110" s="41" t="s">
        <v>1562</v>
      </c>
      <c r="G110" s="41" t="s">
        <v>1443</v>
      </c>
      <c r="H110" s="41" t="s">
        <v>1316</v>
      </c>
      <c r="I110" s="47"/>
      <c r="J110" s="44">
        <v>41861</v>
      </c>
      <c r="K110" s="45"/>
      <c r="L110" s="46"/>
      <c r="M110" s="46"/>
      <c r="N110" s="46"/>
      <c r="O110" s="45"/>
    </row>
    <row r="111" spans="1:15">
      <c r="A111" s="41" t="s">
        <v>437</v>
      </c>
      <c r="B111" s="41" t="s">
        <v>436</v>
      </c>
      <c r="C111" s="41" t="s">
        <v>1479</v>
      </c>
      <c r="D111" s="42" t="s">
        <v>419</v>
      </c>
      <c r="E111" s="41" t="s">
        <v>425</v>
      </c>
      <c r="F111" s="41" t="s">
        <v>1562</v>
      </c>
      <c r="G111" s="41" t="s">
        <v>1443</v>
      </c>
      <c r="H111" s="41" t="s">
        <v>1316</v>
      </c>
      <c r="I111" s="47"/>
      <c r="J111" s="44">
        <v>41861</v>
      </c>
      <c r="K111" s="45"/>
      <c r="L111" s="46"/>
      <c r="M111" s="46"/>
      <c r="N111" s="46"/>
      <c r="O111" s="45"/>
    </row>
    <row r="112" spans="1:15">
      <c r="A112" s="41" t="s">
        <v>447</v>
      </c>
      <c r="B112" s="41" t="s">
        <v>1480</v>
      </c>
      <c r="C112" s="41" t="s">
        <v>1481</v>
      </c>
      <c r="D112" s="42" t="s">
        <v>419</v>
      </c>
      <c r="E112" s="41" t="s">
        <v>425</v>
      </c>
      <c r="F112" s="41" t="s">
        <v>1562</v>
      </c>
      <c r="G112" s="41" t="s">
        <v>1443</v>
      </c>
      <c r="H112" s="41" t="s">
        <v>1316</v>
      </c>
      <c r="I112" s="47"/>
      <c r="J112" s="44">
        <v>41861</v>
      </c>
      <c r="K112" s="45"/>
      <c r="L112" s="46"/>
      <c r="M112" s="46"/>
      <c r="N112" s="46"/>
      <c r="O112" s="45"/>
    </row>
    <row r="113" spans="1:15">
      <c r="A113" s="41" t="s">
        <v>451</v>
      </c>
      <c r="B113" s="41" t="s">
        <v>450</v>
      </c>
      <c r="C113" s="41" t="s">
        <v>1482</v>
      </c>
      <c r="D113" s="42" t="s">
        <v>419</v>
      </c>
      <c r="E113" s="41" t="s">
        <v>425</v>
      </c>
      <c r="F113" s="41" t="s">
        <v>1562</v>
      </c>
      <c r="G113" s="41" t="s">
        <v>1443</v>
      </c>
      <c r="H113" s="41" t="s">
        <v>1316</v>
      </c>
      <c r="I113" s="47"/>
      <c r="J113" s="44">
        <v>41861</v>
      </c>
      <c r="K113" s="45"/>
      <c r="L113" s="46"/>
      <c r="M113" s="46"/>
      <c r="N113" s="46"/>
      <c r="O113" s="45"/>
    </row>
    <row r="114" spans="1:15">
      <c r="A114" s="41" t="s">
        <v>523</v>
      </c>
      <c r="B114" s="41" t="s">
        <v>522</v>
      </c>
      <c r="C114" s="41" t="s">
        <v>1483</v>
      </c>
      <c r="D114" s="42" t="s">
        <v>419</v>
      </c>
      <c r="E114" s="41" t="s">
        <v>425</v>
      </c>
      <c r="F114" s="41" t="s">
        <v>1562</v>
      </c>
      <c r="G114" s="41" t="s">
        <v>1443</v>
      </c>
      <c r="H114" s="41" t="s">
        <v>1316</v>
      </c>
      <c r="I114" s="47"/>
      <c r="J114" s="44">
        <v>41861</v>
      </c>
      <c r="K114" s="45"/>
      <c r="L114" s="46"/>
      <c r="M114" s="46"/>
      <c r="N114" s="46"/>
      <c r="O114" s="45"/>
    </row>
    <row r="115" spans="1:15">
      <c r="A115" s="41" t="s">
        <v>520</v>
      </c>
      <c r="B115" s="41" t="s">
        <v>1484</v>
      </c>
      <c r="C115" s="41" t="s">
        <v>1485</v>
      </c>
      <c r="D115" s="42" t="s">
        <v>419</v>
      </c>
      <c r="E115" s="41" t="s">
        <v>425</v>
      </c>
      <c r="F115" s="41" t="s">
        <v>1562</v>
      </c>
      <c r="G115" s="41" t="s">
        <v>1443</v>
      </c>
      <c r="H115" s="41" t="s">
        <v>1316</v>
      </c>
      <c r="I115" s="47"/>
      <c r="J115" s="44">
        <v>41861</v>
      </c>
      <c r="K115" s="45"/>
      <c r="L115" s="46"/>
      <c r="M115" s="46"/>
      <c r="N115" s="46"/>
      <c r="O115" s="45"/>
    </row>
    <row r="116" spans="1:15">
      <c r="A116" s="41" t="s">
        <v>504</v>
      </c>
      <c r="B116" s="41" t="s">
        <v>503</v>
      </c>
      <c r="C116" s="41" t="s">
        <v>1486</v>
      </c>
      <c r="D116" s="42" t="s">
        <v>419</v>
      </c>
      <c r="E116" s="41" t="s">
        <v>425</v>
      </c>
      <c r="F116" s="41" t="s">
        <v>1562</v>
      </c>
      <c r="G116" s="41" t="s">
        <v>1443</v>
      </c>
      <c r="H116" s="41" t="s">
        <v>1316</v>
      </c>
      <c r="I116" s="47"/>
      <c r="J116" s="44">
        <v>41868</v>
      </c>
      <c r="K116" s="45"/>
      <c r="L116" s="46"/>
      <c r="M116" s="46"/>
      <c r="N116" s="46"/>
      <c r="O116" s="45"/>
    </row>
    <row r="117" spans="1:15">
      <c r="A117" s="41" t="s">
        <v>508</v>
      </c>
      <c r="B117" s="41" t="s">
        <v>507</v>
      </c>
      <c r="C117" s="41" t="s">
        <v>1487</v>
      </c>
      <c r="D117" s="42" t="s">
        <v>419</v>
      </c>
      <c r="E117" s="41" t="s">
        <v>425</v>
      </c>
      <c r="F117" s="41" t="s">
        <v>1562</v>
      </c>
      <c r="G117" s="41" t="s">
        <v>1443</v>
      </c>
      <c r="H117" s="41" t="s">
        <v>1316</v>
      </c>
      <c r="I117" s="47"/>
      <c r="J117" s="44">
        <v>41868</v>
      </c>
      <c r="K117" s="45"/>
      <c r="L117" s="46"/>
      <c r="M117" s="46"/>
      <c r="N117" s="46"/>
      <c r="O117" s="45"/>
    </row>
    <row r="118" spans="1:15">
      <c r="A118" s="41" t="s">
        <v>1488</v>
      </c>
      <c r="B118" s="41" t="s">
        <v>428</v>
      </c>
      <c r="C118" s="41" t="s">
        <v>1489</v>
      </c>
      <c r="D118" s="42" t="s">
        <v>419</v>
      </c>
      <c r="E118" s="50" t="s">
        <v>425</v>
      </c>
      <c r="F118" s="41" t="s">
        <v>1562</v>
      </c>
      <c r="G118" s="41" t="s">
        <v>1443</v>
      </c>
      <c r="H118" s="41" t="s">
        <v>1316</v>
      </c>
      <c r="I118" s="47"/>
      <c r="J118" s="44">
        <v>41868</v>
      </c>
      <c r="K118" s="45"/>
      <c r="L118" s="46"/>
      <c r="M118" s="46"/>
      <c r="N118" s="46"/>
      <c r="O118" s="45"/>
    </row>
    <row r="119" spans="1:15">
      <c r="A119" s="41" t="s">
        <v>739</v>
      </c>
      <c r="B119" s="41" t="s">
        <v>738</v>
      </c>
      <c r="C119" s="41" t="s">
        <v>1490</v>
      </c>
      <c r="D119" s="42" t="s">
        <v>737</v>
      </c>
      <c r="E119" s="42" t="s">
        <v>970</v>
      </c>
      <c r="F119" s="41" t="s">
        <v>1562</v>
      </c>
      <c r="G119" s="41" t="s">
        <v>1397</v>
      </c>
      <c r="H119" s="41" t="s">
        <v>316</v>
      </c>
      <c r="I119" s="47"/>
      <c r="J119" s="53">
        <v>41763</v>
      </c>
      <c r="K119" s="45" t="s">
        <v>45</v>
      </c>
      <c r="L119" s="46">
        <v>41798</v>
      </c>
      <c r="M119" s="46"/>
      <c r="N119" s="46"/>
      <c r="O119" s="45"/>
    </row>
    <row r="120" spans="1:15">
      <c r="A120" s="41" t="s">
        <v>742</v>
      </c>
      <c r="B120" s="41" t="s">
        <v>741</v>
      </c>
      <c r="C120" s="41" t="s">
        <v>1491</v>
      </c>
      <c r="D120" s="42" t="s">
        <v>737</v>
      </c>
      <c r="E120" s="42" t="s">
        <v>970</v>
      </c>
      <c r="F120" s="41" t="s">
        <v>1562</v>
      </c>
      <c r="G120" s="41" t="s">
        <v>1397</v>
      </c>
      <c r="H120" s="41" t="s">
        <v>316</v>
      </c>
      <c r="I120" s="47"/>
      <c r="J120" s="53">
        <v>41763</v>
      </c>
      <c r="K120" s="45" t="s">
        <v>45</v>
      </c>
      <c r="L120" s="46">
        <v>41798</v>
      </c>
      <c r="M120" s="46"/>
      <c r="N120" s="46"/>
      <c r="O120" s="45"/>
    </row>
    <row r="121" spans="1:15">
      <c r="A121" s="41" t="s">
        <v>749</v>
      </c>
      <c r="B121" s="41" t="s">
        <v>748</v>
      </c>
      <c r="C121" s="41" t="s">
        <v>1492</v>
      </c>
      <c r="D121" s="42" t="s">
        <v>737</v>
      </c>
      <c r="E121" s="42" t="s">
        <v>970</v>
      </c>
      <c r="F121" s="41" t="s">
        <v>1562</v>
      </c>
      <c r="G121" s="41" t="s">
        <v>1443</v>
      </c>
      <c r="H121" s="41" t="s">
        <v>316</v>
      </c>
      <c r="I121" s="47"/>
      <c r="J121" s="53">
        <v>41777</v>
      </c>
      <c r="K121" s="45" t="s">
        <v>45</v>
      </c>
      <c r="L121" s="46">
        <v>41798</v>
      </c>
      <c r="M121" s="46"/>
      <c r="N121" s="46"/>
      <c r="O121" s="45"/>
    </row>
    <row r="122" spans="1:15">
      <c r="A122" s="41" t="s">
        <v>745</v>
      </c>
      <c r="B122" s="41" t="s">
        <v>744</v>
      </c>
      <c r="C122" s="41" t="s">
        <v>1493</v>
      </c>
      <c r="D122" s="42" t="s">
        <v>737</v>
      </c>
      <c r="E122" s="42" t="s">
        <v>970</v>
      </c>
      <c r="F122" s="41" t="s">
        <v>1562</v>
      </c>
      <c r="G122" s="41" t="s">
        <v>1443</v>
      </c>
      <c r="H122" s="41" t="s">
        <v>316</v>
      </c>
      <c r="I122" s="47"/>
      <c r="J122" s="53">
        <v>41777</v>
      </c>
      <c r="K122" s="45" t="s">
        <v>45</v>
      </c>
      <c r="L122" s="46">
        <v>41798</v>
      </c>
      <c r="M122" s="46"/>
      <c r="N122" s="46"/>
      <c r="O122" s="45"/>
    </row>
    <row r="123" spans="1:15">
      <c r="A123" s="41" t="s">
        <v>752</v>
      </c>
      <c r="B123" s="41" t="s">
        <v>751</v>
      </c>
      <c r="C123" s="41" t="s">
        <v>1494</v>
      </c>
      <c r="D123" s="42" t="s">
        <v>737</v>
      </c>
      <c r="E123" s="42" t="s">
        <v>970</v>
      </c>
      <c r="F123" s="41" t="s">
        <v>1562</v>
      </c>
      <c r="G123" s="41" t="s">
        <v>1443</v>
      </c>
      <c r="H123" s="41" t="s">
        <v>316</v>
      </c>
      <c r="I123" s="47"/>
      <c r="J123" s="53">
        <v>41763</v>
      </c>
      <c r="K123" s="45" t="s">
        <v>45</v>
      </c>
      <c r="L123" s="46">
        <v>41763</v>
      </c>
      <c r="M123" s="46"/>
      <c r="N123" s="46"/>
      <c r="O123" s="45"/>
    </row>
    <row r="124" spans="1:15">
      <c r="A124" s="41" t="s">
        <v>756</v>
      </c>
      <c r="B124" s="41" t="s">
        <v>1495</v>
      </c>
      <c r="C124" s="41" t="s">
        <v>1496</v>
      </c>
      <c r="D124" s="42" t="s">
        <v>737</v>
      </c>
      <c r="E124" s="42" t="s">
        <v>970</v>
      </c>
      <c r="F124" s="41" t="s">
        <v>1562</v>
      </c>
      <c r="G124" s="41" t="s">
        <v>1443</v>
      </c>
      <c r="H124" s="41" t="s">
        <v>316</v>
      </c>
      <c r="I124" s="47"/>
      <c r="J124" s="53">
        <v>41763</v>
      </c>
      <c r="K124" s="45" t="s">
        <v>45</v>
      </c>
      <c r="L124" s="46">
        <v>41763</v>
      </c>
      <c r="M124" s="46"/>
      <c r="N124" s="46"/>
      <c r="O124" s="45"/>
    </row>
    <row r="125" spans="1:15">
      <c r="A125" s="41" t="s">
        <v>562</v>
      </c>
      <c r="B125" s="41" t="s">
        <v>561</v>
      </c>
      <c r="C125" s="41" t="s">
        <v>1497</v>
      </c>
      <c r="D125" s="42" t="s">
        <v>419</v>
      </c>
      <c r="E125" s="42" t="s">
        <v>970</v>
      </c>
      <c r="F125" s="41" t="s">
        <v>1562</v>
      </c>
      <c r="G125" s="41" t="s">
        <v>1397</v>
      </c>
      <c r="H125" s="41" t="s">
        <v>1309</v>
      </c>
      <c r="I125" s="47"/>
      <c r="J125" s="44">
        <v>41735</v>
      </c>
      <c r="K125" s="45" t="s">
        <v>45</v>
      </c>
      <c r="L125" s="46">
        <v>41735</v>
      </c>
      <c r="M125" s="46"/>
      <c r="N125" s="46"/>
      <c r="O125" s="45"/>
    </row>
    <row r="126" spans="1:15">
      <c r="A126" s="41" t="s">
        <v>579</v>
      </c>
      <c r="B126" s="41" t="s">
        <v>578</v>
      </c>
      <c r="C126" s="41" t="s">
        <v>1498</v>
      </c>
      <c r="D126" s="42" t="s">
        <v>419</v>
      </c>
      <c r="E126" s="42" t="s">
        <v>970</v>
      </c>
      <c r="F126" s="41" t="s">
        <v>1562</v>
      </c>
      <c r="G126" s="41" t="s">
        <v>1397</v>
      </c>
      <c r="H126" s="41" t="s">
        <v>1309</v>
      </c>
      <c r="I126" s="47"/>
      <c r="J126" s="44">
        <v>41749</v>
      </c>
      <c r="K126" s="45" t="s">
        <v>45</v>
      </c>
      <c r="L126" s="46">
        <v>41756</v>
      </c>
      <c r="M126" s="46"/>
      <c r="N126" s="46"/>
      <c r="O126" s="45"/>
    </row>
    <row r="127" spans="1:15">
      <c r="A127" s="41" t="s">
        <v>568</v>
      </c>
      <c r="B127" s="41" t="s">
        <v>567</v>
      </c>
      <c r="C127" s="41" t="s">
        <v>1499</v>
      </c>
      <c r="D127" s="42" t="s">
        <v>419</v>
      </c>
      <c r="E127" s="42" t="s">
        <v>970</v>
      </c>
      <c r="F127" s="41" t="s">
        <v>1562</v>
      </c>
      <c r="G127" s="41" t="s">
        <v>1397</v>
      </c>
      <c r="H127" s="41" t="s">
        <v>1309</v>
      </c>
      <c r="I127" s="47"/>
      <c r="J127" s="44">
        <v>41735</v>
      </c>
      <c r="K127" s="45" t="s">
        <v>45</v>
      </c>
      <c r="L127" s="46">
        <v>41735</v>
      </c>
      <c r="M127" s="46"/>
      <c r="N127" s="46"/>
      <c r="O127" s="45"/>
    </row>
    <row r="128" spans="1:15">
      <c r="A128" s="41" t="s">
        <v>583</v>
      </c>
      <c r="B128" s="41" t="s">
        <v>582</v>
      </c>
      <c r="C128" s="41" t="s">
        <v>1500</v>
      </c>
      <c r="D128" s="42" t="s">
        <v>419</v>
      </c>
      <c r="E128" s="42" t="s">
        <v>970</v>
      </c>
      <c r="F128" s="41" t="s">
        <v>1562</v>
      </c>
      <c r="G128" s="41" t="s">
        <v>1397</v>
      </c>
      <c r="H128" s="41" t="s">
        <v>1309</v>
      </c>
      <c r="I128" s="47"/>
      <c r="J128" s="44">
        <v>41749</v>
      </c>
      <c r="K128" s="45" t="s">
        <v>45</v>
      </c>
      <c r="L128" s="46">
        <v>41756</v>
      </c>
      <c r="M128" s="46"/>
      <c r="N128" s="46"/>
      <c r="O128" s="45"/>
    </row>
    <row r="129" spans="1:15">
      <c r="A129" s="41" t="s">
        <v>575</v>
      </c>
      <c r="B129" s="41" t="s">
        <v>574</v>
      </c>
      <c r="C129" s="41" t="s">
        <v>1501</v>
      </c>
      <c r="D129" s="42" t="s">
        <v>419</v>
      </c>
      <c r="E129" s="42" t="s">
        <v>970</v>
      </c>
      <c r="F129" s="41" t="s">
        <v>1562</v>
      </c>
      <c r="G129" s="41" t="s">
        <v>1397</v>
      </c>
      <c r="H129" s="41" t="s">
        <v>1309</v>
      </c>
      <c r="I129" s="47"/>
      <c r="J129" s="44">
        <v>41805</v>
      </c>
      <c r="K129" s="45" t="s">
        <v>45</v>
      </c>
      <c r="L129" s="46">
        <v>41812</v>
      </c>
      <c r="M129" s="46"/>
      <c r="N129" s="46"/>
      <c r="O129" s="45"/>
    </row>
    <row r="130" spans="1:15">
      <c r="A130" s="41" t="s">
        <v>590</v>
      </c>
      <c r="B130" s="41" t="s">
        <v>589</v>
      </c>
      <c r="C130" s="41" t="s">
        <v>1502</v>
      </c>
      <c r="D130" s="42" t="s">
        <v>419</v>
      </c>
      <c r="E130" s="41" t="s">
        <v>425</v>
      </c>
      <c r="F130" s="41" t="s">
        <v>1562</v>
      </c>
      <c r="G130" s="41" t="s">
        <v>1397</v>
      </c>
      <c r="H130" s="41" t="s">
        <v>1309</v>
      </c>
      <c r="I130" s="47"/>
      <c r="J130" s="44">
        <v>41812</v>
      </c>
      <c r="K130" s="45"/>
      <c r="L130" s="46"/>
      <c r="M130" s="46"/>
      <c r="N130" s="46" t="s">
        <v>45</v>
      </c>
      <c r="O130" s="46">
        <v>41826</v>
      </c>
    </row>
    <row r="131" spans="1:15">
      <c r="A131" s="41" t="s">
        <v>1503</v>
      </c>
      <c r="B131" s="41" t="s">
        <v>432</v>
      </c>
      <c r="C131" s="41" t="s">
        <v>1504</v>
      </c>
      <c r="D131" s="42" t="s">
        <v>419</v>
      </c>
      <c r="E131" s="41" t="s">
        <v>425</v>
      </c>
      <c r="F131" s="41" t="s">
        <v>1562</v>
      </c>
      <c r="G131" s="41" t="s">
        <v>1443</v>
      </c>
      <c r="H131" s="41" t="s">
        <v>1316</v>
      </c>
      <c r="I131" s="47"/>
      <c r="J131" s="44">
        <v>41868</v>
      </c>
      <c r="K131" s="45"/>
      <c r="L131" s="46"/>
      <c r="M131" s="46"/>
      <c r="N131" s="46"/>
      <c r="O131" s="45"/>
    </row>
    <row r="132" spans="1:15">
      <c r="A132" s="41" t="s">
        <v>469</v>
      </c>
      <c r="B132" s="41" t="s">
        <v>468</v>
      </c>
      <c r="C132" s="41" t="s">
        <v>1505</v>
      </c>
      <c r="D132" s="42" t="s">
        <v>419</v>
      </c>
      <c r="E132" s="50" t="s">
        <v>425</v>
      </c>
      <c r="F132" s="41" t="s">
        <v>1562</v>
      </c>
      <c r="G132" s="41" t="s">
        <v>1443</v>
      </c>
      <c r="H132" s="41" t="s">
        <v>1316</v>
      </c>
      <c r="I132" s="47"/>
      <c r="J132" s="44">
        <v>41868</v>
      </c>
      <c r="K132" s="45"/>
      <c r="L132" s="46"/>
      <c r="M132" s="46"/>
      <c r="N132" s="46"/>
      <c r="O132" s="45"/>
    </row>
    <row r="133" spans="1:15">
      <c r="A133" s="41" t="s">
        <v>496</v>
      </c>
      <c r="B133" s="54" t="s">
        <v>1506</v>
      </c>
      <c r="C133" s="51" t="s">
        <v>1507</v>
      </c>
      <c r="D133" s="52" t="s">
        <v>419</v>
      </c>
      <c r="E133" s="50" t="s">
        <v>426</v>
      </c>
      <c r="F133" s="41" t="s">
        <v>1562</v>
      </c>
      <c r="G133" s="41" t="s">
        <v>1443</v>
      </c>
      <c r="H133" s="41" t="s">
        <v>1316</v>
      </c>
      <c r="I133" s="54"/>
      <c r="J133" s="44">
        <v>41868</v>
      </c>
      <c r="K133" s="55"/>
      <c r="L133" s="56"/>
      <c r="M133" s="56"/>
      <c r="N133" s="56"/>
      <c r="O133" s="55"/>
    </row>
    <row r="134" spans="1:15">
      <c r="A134" s="41" t="s">
        <v>501</v>
      </c>
      <c r="B134" s="54" t="s">
        <v>1508</v>
      </c>
      <c r="C134" s="51" t="s">
        <v>1509</v>
      </c>
      <c r="D134" s="52" t="s">
        <v>419</v>
      </c>
      <c r="E134" s="50" t="s">
        <v>426</v>
      </c>
      <c r="F134" s="41" t="s">
        <v>1562</v>
      </c>
      <c r="G134" s="41" t="s">
        <v>1443</v>
      </c>
      <c r="H134" s="41" t="s">
        <v>1316</v>
      </c>
      <c r="I134" s="54"/>
      <c r="J134" s="44">
        <v>41875</v>
      </c>
      <c r="K134" s="55"/>
      <c r="L134" s="56"/>
      <c r="M134" s="56"/>
      <c r="N134" s="56"/>
      <c r="O134" s="55"/>
    </row>
    <row r="135" spans="1:15">
      <c r="A135" s="41" t="s">
        <v>512</v>
      </c>
      <c r="B135" s="54" t="s">
        <v>1510</v>
      </c>
      <c r="C135" s="51" t="s">
        <v>1511</v>
      </c>
      <c r="D135" s="52" t="s">
        <v>419</v>
      </c>
      <c r="E135" s="50" t="s">
        <v>426</v>
      </c>
      <c r="F135" s="41" t="s">
        <v>1562</v>
      </c>
      <c r="G135" s="41" t="s">
        <v>1443</v>
      </c>
      <c r="H135" s="41" t="s">
        <v>1316</v>
      </c>
      <c r="I135" s="54"/>
      <c r="J135" s="44">
        <v>41875</v>
      </c>
      <c r="K135" s="55"/>
      <c r="L135" s="56"/>
      <c r="M135" s="56"/>
      <c r="N135" s="56"/>
      <c r="O135" s="55"/>
    </row>
    <row r="136" spans="1:15">
      <c r="A136" s="41" t="s">
        <v>530</v>
      </c>
      <c r="B136" s="54" t="s">
        <v>1512</v>
      </c>
      <c r="C136" s="51" t="s">
        <v>1513</v>
      </c>
      <c r="D136" s="52" t="s">
        <v>419</v>
      </c>
      <c r="E136" s="50" t="s">
        <v>426</v>
      </c>
      <c r="F136" s="41" t="s">
        <v>1562</v>
      </c>
      <c r="G136" s="41" t="s">
        <v>1443</v>
      </c>
      <c r="H136" s="41" t="s">
        <v>1316</v>
      </c>
      <c r="I136" s="54"/>
      <c r="J136" s="44">
        <v>41875</v>
      </c>
      <c r="K136" s="55"/>
      <c r="L136" s="56"/>
      <c r="M136" s="56"/>
      <c r="N136" s="56"/>
      <c r="O136" s="55"/>
    </row>
    <row r="137" spans="1:15">
      <c r="A137" s="41" t="s">
        <v>534</v>
      </c>
      <c r="B137" s="54" t="s">
        <v>1514</v>
      </c>
      <c r="C137" s="51" t="s">
        <v>1515</v>
      </c>
      <c r="D137" s="52" t="s">
        <v>419</v>
      </c>
      <c r="E137" s="50" t="s">
        <v>426</v>
      </c>
      <c r="F137" s="41" t="s">
        <v>1562</v>
      </c>
      <c r="G137" s="41" t="s">
        <v>1443</v>
      </c>
      <c r="H137" s="41" t="s">
        <v>1316</v>
      </c>
      <c r="I137" s="54"/>
      <c r="J137" s="44">
        <v>41875</v>
      </c>
      <c r="K137" s="55"/>
      <c r="L137" s="56"/>
      <c r="M137" s="56"/>
      <c r="N137" s="56"/>
      <c r="O137" s="55"/>
    </row>
    <row r="138" spans="1:15">
      <c r="A138" s="41" t="s">
        <v>545</v>
      </c>
      <c r="B138" s="54" t="s">
        <v>1516</v>
      </c>
      <c r="C138" s="51" t="s">
        <v>1517</v>
      </c>
      <c r="D138" s="52" t="s">
        <v>419</v>
      </c>
      <c r="E138" s="50" t="s">
        <v>426</v>
      </c>
      <c r="F138" s="41" t="s">
        <v>1562</v>
      </c>
      <c r="G138" s="41" t="s">
        <v>1443</v>
      </c>
      <c r="H138" s="41" t="s">
        <v>1316</v>
      </c>
      <c r="I138" s="54"/>
      <c r="J138" s="44">
        <v>41875</v>
      </c>
      <c r="K138" s="55"/>
      <c r="L138" s="56"/>
      <c r="M138" s="56"/>
      <c r="N138" s="56"/>
      <c r="O138" s="55"/>
    </row>
    <row r="139" spans="1:15">
      <c r="A139" s="41" t="s">
        <v>1519</v>
      </c>
      <c r="B139" s="54" t="s">
        <v>1518</v>
      </c>
      <c r="C139" s="51" t="s">
        <v>1520</v>
      </c>
      <c r="D139" s="52" t="s">
        <v>419</v>
      </c>
      <c r="E139" s="42" t="s">
        <v>970</v>
      </c>
      <c r="F139" s="41" t="s">
        <v>1562</v>
      </c>
      <c r="G139" s="41" t="s">
        <v>1397</v>
      </c>
      <c r="H139" s="41" t="s">
        <v>1309</v>
      </c>
      <c r="I139" s="54"/>
      <c r="J139" s="44">
        <v>41735</v>
      </c>
      <c r="K139" s="55" t="s">
        <v>45</v>
      </c>
      <c r="L139" s="56">
        <v>41735</v>
      </c>
      <c r="M139" s="56"/>
      <c r="N139" s="56"/>
      <c r="O139" s="55"/>
    </row>
    <row r="140" spans="1:15">
      <c r="A140" s="41" t="s">
        <v>587</v>
      </c>
      <c r="B140" s="54" t="s">
        <v>1521</v>
      </c>
      <c r="C140" s="51" t="s">
        <v>1522</v>
      </c>
      <c r="D140" s="52" t="s">
        <v>419</v>
      </c>
      <c r="E140" s="42" t="s">
        <v>970</v>
      </c>
      <c r="F140" s="41" t="s">
        <v>1562</v>
      </c>
      <c r="G140" s="54" t="s">
        <v>1397</v>
      </c>
      <c r="H140" s="41" t="s">
        <v>1309</v>
      </c>
      <c r="I140" s="54"/>
      <c r="J140" s="44">
        <v>41749</v>
      </c>
      <c r="K140" s="55" t="s">
        <v>45</v>
      </c>
      <c r="L140" s="56">
        <v>41756</v>
      </c>
      <c r="M140" s="56"/>
      <c r="N140" s="56"/>
      <c r="O140" s="55"/>
    </row>
    <row r="141" spans="1:15">
      <c r="A141" s="41" t="s">
        <v>654</v>
      </c>
      <c r="B141" s="54" t="s">
        <v>653</v>
      </c>
      <c r="C141" s="51" t="s">
        <v>1523</v>
      </c>
      <c r="D141" s="52" t="s">
        <v>649</v>
      </c>
      <c r="E141" s="42" t="s">
        <v>970</v>
      </c>
      <c r="F141" s="41" t="s">
        <v>1562</v>
      </c>
      <c r="G141" s="54" t="s">
        <v>1524</v>
      </c>
      <c r="H141" s="54" t="s">
        <v>1309</v>
      </c>
      <c r="I141" s="54"/>
      <c r="J141" s="44">
        <v>41707</v>
      </c>
      <c r="K141" s="45" t="s">
        <v>45</v>
      </c>
      <c r="L141" s="57">
        <v>41714</v>
      </c>
      <c r="M141" s="57"/>
      <c r="N141" s="57"/>
      <c r="O141" s="45"/>
    </row>
    <row r="142" spans="1:15">
      <c r="A142" s="54" t="s">
        <v>715</v>
      </c>
      <c r="B142" s="54" t="s">
        <v>1525</v>
      </c>
      <c r="C142" s="51" t="s">
        <v>1526</v>
      </c>
      <c r="D142" s="52" t="s">
        <v>419</v>
      </c>
      <c r="E142" s="50" t="s">
        <v>426</v>
      </c>
      <c r="F142" s="41" t="s">
        <v>1562</v>
      </c>
      <c r="G142" s="54" t="s">
        <v>1443</v>
      </c>
      <c r="H142" s="54" t="s">
        <v>1377</v>
      </c>
      <c r="I142" s="54"/>
      <c r="J142" s="44">
        <v>41777</v>
      </c>
      <c r="K142" s="58"/>
      <c r="L142" s="57"/>
      <c r="M142" s="57"/>
      <c r="N142" s="57"/>
      <c r="O142" s="58"/>
    </row>
    <row r="143" spans="1:15">
      <c r="A143" s="54" t="s">
        <v>719</v>
      </c>
      <c r="B143" s="54" t="s">
        <v>718</v>
      </c>
      <c r="C143" s="51" t="s">
        <v>1527</v>
      </c>
      <c r="D143" s="52" t="s">
        <v>419</v>
      </c>
      <c r="E143" s="50" t="s">
        <v>426</v>
      </c>
      <c r="F143" s="41" t="s">
        <v>1562</v>
      </c>
      <c r="G143" s="54" t="s">
        <v>1443</v>
      </c>
      <c r="H143" s="54" t="s">
        <v>1377</v>
      </c>
      <c r="I143" s="54"/>
      <c r="J143" s="44">
        <v>41798</v>
      </c>
      <c r="K143" s="58"/>
      <c r="L143" s="57"/>
      <c r="M143" s="57"/>
      <c r="N143" s="57"/>
      <c r="O143" s="58"/>
    </row>
    <row r="144" spans="1:15">
      <c r="A144" s="54" t="s">
        <v>723</v>
      </c>
      <c r="B144" s="54" t="s">
        <v>1528</v>
      </c>
      <c r="C144" s="51" t="s">
        <v>1529</v>
      </c>
      <c r="D144" s="52" t="s">
        <v>419</v>
      </c>
      <c r="E144" s="50" t="s">
        <v>426</v>
      </c>
      <c r="F144" s="41" t="s">
        <v>1562</v>
      </c>
      <c r="G144" s="54" t="s">
        <v>1443</v>
      </c>
      <c r="H144" s="54" t="s">
        <v>1377</v>
      </c>
      <c r="I144" s="54"/>
      <c r="J144" s="44">
        <v>41777</v>
      </c>
      <c r="K144" s="58"/>
      <c r="L144" s="57"/>
      <c r="M144" s="57"/>
      <c r="N144" s="57"/>
      <c r="O144" s="58"/>
    </row>
    <row r="145" spans="1:15">
      <c r="A145" s="54" t="s">
        <v>726</v>
      </c>
      <c r="B145" s="54" t="s">
        <v>725</v>
      </c>
      <c r="C145" s="51" t="s">
        <v>1530</v>
      </c>
      <c r="D145" s="52" t="s">
        <v>419</v>
      </c>
      <c r="E145" s="50" t="s">
        <v>426</v>
      </c>
      <c r="F145" s="41" t="s">
        <v>1562</v>
      </c>
      <c r="G145" s="54" t="s">
        <v>1443</v>
      </c>
      <c r="H145" s="54" t="s">
        <v>1377</v>
      </c>
      <c r="I145" s="54"/>
      <c r="J145" s="44">
        <v>41798</v>
      </c>
      <c r="K145" s="58"/>
      <c r="L145" s="57"/>
      <c r="M145" s="57"/>
      <c r="N145" s="57"/>
      <c r="O145" s="58"/>
    </row>
    <row r="146" spans="1:15">
      <c r="A146" s="54" t="s">
        <v>759</v>
      </c>
      <c r="B146" s="54" t="s">
        <v>758</v>
      </c>
      <c r="C146" s="51" t="s">
        <v>1531</v>
      </c>
      <c r="D146" s="52" t="s">
        <v>969</v>
      </c>
      <c r="E146" s="50" t="s">
        <v>426</v>
      </c>
      <c r="F146" s="41" t="s">
        <v>1562</v>
      </c>
      <c r="G146" s="54" t="s">
        <v>1397</v>
      </c>
      <c r="H146" s="54" t="s">
        <v>316</v>
      </c>
      <c r="I146" s="54"/>
      <c r="J146" s="44">
        <v>41777</v>
      </c>
      <c r="K146" s="58"/>
      <c r="L146" s="57"/>
      <c r="M146" s="57"/>
      <c r="N146" s="57"/>
      <c r="O146" s="58"/>
    </row>
    <row r="147" spans="1:15">
      <c r="A147" s="54" t="s">
        <v>763</v>
      </c>
      <c r="B147" s="54" t="s">
        <v>762</v>
      </c>
      <c r="C147" s="51" t="s">
        <v>1532</v>
      </c>
      <c r="D147" s="52" t="s">
        <v>649</v>
      </c>
      <c r="E147" s="42" t="s">
        <v>970</v>
      </c>
      <c r="F147" s="41" t="s">
        <v>1562</v>
      </c>
      <c r="G147" s="54" t="s">
        <v>1397</v>
      </c>
      <c r="H147" s="54" t="s">
        <v>316</v>
      </c>
      <c r="I147" s="54"/>
      <c r="J147" s="44">
        <v>41777</v>
      </c>
      <c r="K147" s="58" t="s">
        <v>45</v>
      </c>
      <c r="L147" s="57">
        <v>41798</v>
      </c>
      <c r="M147" s="57"/>
      <c r="N147" s="57"/>
      <c r="O147" s="58"/>
    </row>
    <row r="148" spans="1:15">
      <c r="A148" s="54" t="s">
        <v>767</v>
      </c>
      <c r="B148" s="54" t="s">
        <v>766</v>
      </c>
      <c r="C148" s="51" t="s">
        <v>1533</v>
      </c>
      <c r="D148" s="52" t="s">
        <v>969</v>
      </c>
      <c r="E148" s="50" t="s">
        <v>426</v>
      </c>
      <c r="F148" s="41" t="s">
        <v>1562</v>
      </c>
      <c r="G148" s="54" t="s">
        <v>1397</v>
      </c>
      <c r="H148" s="54" t="s">
        <v>316</v>
      </c>
      <c r="I148" s="54"/>
      <c r="J148" s="44">
        <v>41798</v>
      </c>
      <c r="K148" s="58"/>
      <c r="L148" s="57"/>
      <c r="M148" s="57"/>
      <c r="N148" s="57"/>
      <c r="O148" s="58"/>
    </row>
    <row r="149" spans="1:15">
      <c r="A149" s="54" t="s">
        <v>770</v>
      </c>
      <c r="B149" s="54" t="s">
        <v>769</v>
      </c>
      <c r="C149" s="51" t="s">
        <v>1534</v>
      </c>
      <c r="D149" s="52" t="s">
        <v>649</v>
      </c>
      <c r="E149" s="42" t="s">
        <v>970</v>
      </c>
      <c r="F149" s="41" t="s">
        <v>1562</v>
      </c>
      <c r="G149" s="54" t="s">
        <v>1397</v>
      </c>
      <c r="H149" s="54" t="s">
        <v>316</v>
      </c>
      <c r="I149" s="54"/>
      <c r="J149" s="44">
        <v>41798</v>
      </c>
      <c r="K149" s="58" t="s">
        <v>45</v>
      </c>
      <c r="L149" s="57">
        <v>41798</v>
      </c>
      <c r="M149" s="57"/>
      <c r="N149" s="57"/>
      <c r="O149" s="58"/>
    </row>
    <row r="150" spans="1:15">
      <c r="A150" s="54" t="s">
        <v>773</v>
      </c>
      <c r="B150" s="54" t="s">
        <v>772</v>
      </c>
      <c r="C150" s="51" t="s">
        <v>1535</v>
      </c>
      <c r="D150" s="52" t="s">
        <v>969</v>
      </c>
      <c r="E150" s="50" t="s">
        <v>426</v>
      </c>
      <c r="F150" s="41" t="s">
        <v>1562</v>
      </c>
      <c r="G150" s="54" t="s">
        <v>1443</v>
      </c>
      <c r="H150" s="54" t="s">
        <v>316</v>
      </c>
      <c r="I150" s="54"/>
      <c r="J150" s="44">
        <v>41805</v>
      </c>
      <c r="K150" s="58"/>
      <c r="L150" s="57"/>
      <c r="M150" s="57"/>
      <c r="N150" s="57"/>
      <c r="O150" s="58"/>
    </row>
    <row r="151" spans="1:15">
      <c r="A151" s="54" t="s">
        <v>777</v>
      </c>
      <c r="B151" s="54" t="s">
        <v>776</v>
      </c>
      <c r="C151" s="51" t="s">
        <v>1536</v>
      </c>
      <c r="D151" s="52" t="s">
        <v>969</v>
      </c>
      <c r="E151" s="50" t="s">
        <v>426</v>
      </c>
      <c r="F151" s="41" t="s">
        <v>1562</v>
      </c>
      <c r="G151" s="54" t="s">
        <v>1443</v>
      </c>
      <c r="H151" s="54" t="s">
        <v>316</v>
      </c>
      <c r="I151" s="54"/>
      <c r="J151" s="44">
        <v>41812</v>
      </c>
      <c r="K151" s="58"/>
      <c r="L151" s="57"/>
      <c r="M151" s="57"/>
      <c r="N151" s="57"/>
      <c r="O151" s="58"/>
    </row>
    <row r="152" spans="1:15">
      <c r="A152" s="54" t="s">
        <v>1537</v>
      </c>
      <c r="B152" s="54" t="s">
        <v>780</v>
      </c>
      <c r="C152" s="51" t="s">
        <v>1538</v>
      </c>
      <c r="D152" s="52" t="s">
        <v>649</v>
      </c>
      <c r="E152" s="42" t="s">
        <v>970</v>
      </c>
      <c r="F152" s="41" t="s">
        <v>1562</v>
      </c>
      <c r="G152" s="54" t="s">
        <v>1443</v>
      </c>
      <c r="H152" s="54" t="s">
        <v>316</v>
      </c>
      <c r="I152" s="54"/>
      <c r="J152" s="44">
        <v>41805</v>
      </c>
      <c r="K152" s="58" t="s">
        <v>45</v>
      </c>
      <c r="L152" s="57">
        <v>41805</v>
      </c>
      <c r="M152" s="57"/>
      <c r="N152" s="57"/>
      <c r="O152" s="58"/>
    </row>
    <row r="153" spans="1:15">
      <c r="A153" s="54" t="s">
        <v>1539</v>
      </c>
      <c r="B153" s="54" t="s">
        <v>784</v>
      </c>
      <c r="C153" s="51" t="s">
        <v>1540</v>
      </c>
      <c r="D153" s="52" t="s">
        <v>649</v>
      </c>
      <c r="E153" s="42" t="s">
        <v>970</v>
      </c>
      <c r="F153" s="41" t="s">
        <v>1562</v>
      </c>
      <c r="G153" s="54" t="s">
        <v>1443</v>
      </c>
      <c r="H153" s="54" t="s">
        <v>316</v>
      </c>
      <c r="I153" s="54"/>
      <c r="J153" s="44">
        <v>41812</v>
      </c>
      <c r="K153" s="58" t="s">
        <v>45</v>
      </c>
      <c r="L153" s="57">
        <v>41805</v>
      </c>
      <c r="M153" s="57"/>
      <c r="N153" s="57"/>
      <c r="O153" s="58"/>
    </row>
    <row r="154" spans="1:15">
      <c r="A154" s="54" t="s">
        <v>1542</v>
      </c>
      <c r="B154" s="54" t="s">
        <v>1541</v>
      </c>
      <c r="C154" s="51" t="s">
        <v>1543</v>
      </c>
      <c r="D154" s="52" t="s">
        <v>1544</v>
      </c>
      <c r="E154" s="50" t="s">
        <v>425</v>
      </c>
      <c r="F154" s="41" t="s">
        <v>1562</v>
      </c>
      <c r="G154" s="54" t="s">
        <v>1545</v>
      </c>
      <c r="H154" s="54" t="s">
        <v>1546</v>
      </c>
      <c r="I154" s="54"/>
      <c r="J154" s="53">
        <v>41763</v>
      </c>
      <c r="K154" s="58"/>
      <c r="L154" s="57"/>
      <c r="M154" s="57"/>
      <c r="N154" s="57"/>
      <c r="O154" s="58"/>
    </row>
    <row r="155" spans="1:15">
      <c r="A155" s="54" t="s">
        <v>1548</v>
      </c>
      <c r="B155" s="54" t="s">
        <v>1547</v>
      </c>
      <c r="C155" s="51" t="s">
        <v>1543</v>
      </c>
      <c r="D155" s="52" t="s">
        <v>1544</v>
      </c>
      <c r="E155" s="50" t="s">
        <v>425</v>
      </c>
      <c r="F155" s="41" t="s">
        <v>1562</v>
      </c>
      <c r="G155" s="54" t="s">
        <v>1545</v>
      </c>
      <c r="H155" s="54" t="s">
        <v>1546</v>
      </c>
      <c r="I155" s="54"/>
      <c r="J155" s="53">
        <v>41763</v>
      </c>
      <c r="K155" s="58"/>
      <c r="L155" s="57"/>
      <c r="M155" s="57"/>
      <c r="N155" s="57"/>
      <c r="O155" s="58"/>
    </row>
    <row r="156" spans="1:15">
      <c r="A156" s="54" t="s">
        <v>885</v>
      </c>
      <c r="B156" s="54" t="s">
        <v>884</v>
      </c>
      <c r="C156" s="51" t="s">
        <v>1549</v>
      </c>
      <c r="D156" s="52" t="s">
        <v>649</v>
      </c>
      <c r="E156" s="42" t="s">
        <v>970</v>
      </c>
      <c r="F156" s="41" t="s">
        <v>1562</v>
      </c>
      <c r="G156" s="41" t="s">
        <v>1550</v>
      </c>
      <c r="H156" s="54" t="s">
        <v>1372</v>
      </c>
      <c r="I156" s="54"/>
      <c r="J156" s="44">
        <v>41714</v>
      </c>
      <c r="K156" s="45" t="s">
        <v>45</v>
      </c>
      <c r="L156" s="57">
        <v>41714</v>
      </c>
      <c r="M156" s="57"/>
      <c r="N156" s="57"/>
      <c r="O156" s="45"/>
    </row>
    <row r="157" spans="1:15">
      <c r="A157" s="54" t="s">
        <v>888</v>
      </c>
      <c r="B157" s="54" t="s">
        <v>887</v>
      </c>
      <c r="C157" s="51" t="s">
        <v>1551</v>
      </c>
      <c r="D157" s="52" t="s">
        <v>649</v>
      </c>
      <c r="E157" s="42" t="s">
        <v>970</v>
      </c>
      <c r="F157" s="41" t="s">
        <v>1562</v>
      </c>
      <c r="G157" s="41" t="s">
        <v>1550</v>
      </c>
      <c r="H157" s="54" t="s">
        <v>1372</v>
      </c>
      <c r="I157" s="54"/>
      <c r="J157" s="44">
        <v>41721</v>
      </c>
      <c r="K157" s="45" t="s">
        <v>45</v>
      </c>
      <c r="L157" s="57">
        <v>41721</v>
      </c>
      <c r="M157" s="57"/>
      <c r="N157" s="57"/>
      <c r="O157" s="45"/>
    </row>
    <row r="158" spans="1:15">
      <c r="A158" s="54" t="s">
        <v>1553</v>
      </c>
      <c r="B158" s="54" t="s">
        <v>1552</v>
      </c>
      <c r="C158" s="51" t="s">
        <v>1554</v>
      </c>
      <c r="D158" s="52" t="s">
        <v>649</v>
      </c>
      <c r="E158" s="42" t="s">
        <v>970</v>
      </c>
      <c r="F158" s="41" t="s">
        <v>1562</v>
      </c>
      <c r="G158" s="41" t="s">
        <v>1555</v>
      </c>
      <c r="H158" s="54" t="s">
        <v>1328</v>
      </c>
      <c r="I158" s="54"/>
      <c r="J158" s="53">
        <v>41735</v>
      </c>
      <c r="K158" s="45" t="s">
        <v>45</v>
      </c>
      <c r="L158" s="57">
        <v>41714</v>
      </c>
      <c r="M158" s="57"/>
      <c r="N158" s="57"/>
      <c r="O158" s="45"/>
    </row>
    <row r="159" spans="1:15">
      <c r="A159" s="54" t="s">
        <v>1557</v>
      </c>
      <c r="B159" s="54" t="s">
        <v>1556</v>
      </c>
      <c r="C159" s="51" t="s">
        <v>1558</v>
      </c>
      <c r="D159" s="52" t="s">
        <v>649</v>
      </c>
      <c r="E159" s="42" t="s">
        <v>970</v>
      </c>
      <c r="F159" s="41" t="s">
        <v>1562</v>
      </c>
      <c r="G159" s="41" t="s">
        <v>1555</v>
      </c>
      <c r="H159" s="54" t="s">
        <v>1328</v>
      </c>
      <c r="I159" s="54"/>
      <c r="J159" s="53">
        <v>41735</v>
      </c>
      <c r="K159" s="45" t="s">
        <v>45</v>
      </c>
      <c r="L159" s="57">
        <v>41721</v>
      </c>
      <c r="M159" s="57"/>
      <c r="N159" s="57"/>
      <c r="O159" s="45"/>
    </row>
    <row r="160" spans="1:15" ht="13.5">
      <c r="A160" s="31" t="s">
        <v>781</v>
      </c>
      <c r="B160" s="1" t="s">
        <v>780</v>
      </c>
      <c r="C160" s="112"/>
      <c r="D160" s="118" t="s">
        <v>649</v>
      </c>
      <c r="E160" s="119" t="s">
        <v>970</v>
      </c>
      <c r="F160" s="115" t="s">
        <v>1562</v>
      </c>
      <c r="G160" s="112"/>
      <c r="H160" s="1" t="s">
        <v>139</v>
      </c>
      <c r="I160" s="116"/>
      <c r="J160" s="112"/>
      <c r="K160" s="117"/>
      <c r="L160" s="116"/>
      <c r="M160" s="116"/>
      <c r="N160" s="116"/>
      <c r="O160" s="117"/>
    </row>
    <row r="161" spans="1:15" ht="13.5">
      <c r="A161" s="31" t="s">
        <v>785</v>
      </c>
      <c r="B161" s="1" t="s">
        <v>784</v>
      </c>
      <c r="C161" s="112"/>
      <c r="D161" s="118" t="s">
        <v>649</v>
      </c>
      <c r="E161" s="119" t="s">
        <v>970</v>
      </c>
      <c r="F161" s="115" t="s">
        <v>1562</v>
      </c>
      <c r="G161" s="112"/>
      <c r="H161" s="1" t="s">
        <v>139</v>
      </c>
      <c r="I161" s="116"/>
      <c r="J161" s="112"/>
      <c r="K161" s="117"/>
      <c r="L161" s="116"/>
      <c r="M161" s="116"/>
      <c r="N161" s="116"/>
      <c r="O161" s="117"/>
    </row>
    <row r="162" spans="1:15" ht="13.5">
      <c r="A162" s="31" t="s">
        <v>930</v>
      </c>
      <c r="B162" s="1" t="s">
        <v>929</v>
      </c>
      <c r="C162" s="112"/>
      <c r="D162" s="118" t="s">
        <v>649</v>
      </c>
      <c r="E162" s="119" t="s">
        <v>970</v>
      </c>
      <c r="F162" s="115" t="s">
        <v>1562</v>
      </c>
      <c r="G162" s="112"/>
      <c r="H162" s="1" t="s">
        <v>164</v>
      </c>
      <c r="I162" s="116"/>
      <c r="J162" s="112"/>
      <c r="K162" s="117"/>
      <c r="L162" s="116"/>
      <c r="M162" s="116"/>
      <c r="N162" s="116"/>
      <c r="O162" s="117"/>
    </row>
    <row r="163" spans="1:15">
      <c r="A163" s="112" t="s">
        <v>1815</v>
      </c>
      <c r="B163" s="112" t="s">
        <v>1861</v>
      </c>
      <c r="C163" s="112"/>
      <c r="D163" s="113" t="s">
        <v>419</v>
      </c>
      <c r="E163" s="114" t="s">
        <v>425</v>
      </c>
      <c r="F163" s="115" t="s">
        <v>1562</v>
      </c>
      <c r="G163" s="112"/>
      <c r="H163" s="112"/>
      <c r="I163" s="116"/>
      <c r="J163" s="112"/>
      <c r="K163" s="117"/>
      <c r="L163" s="116"/>
      <c r="M163" s="116"/>
      <c r="N163" s="116"/>
      <c r="O163" s="117"/>
    </row>
    <row r="164" spans="1:15">
      <c r="A164" s="112" t="s">
        <v>1816</v>
      </c>
      <c r="B164" s="112" t="s">
        <v>1862</v>
      </c>
      <c r="C164" s="112"/>
      <c r="D164" s="113" t="s">
        <v>419</v>
      </c>
      <c r="E164" s="114" t="s">
        <v>425</v>
      </c>
      <c r="F164" s="115" t="s">
        <v>1562</v>
      </c>
      <c r="G164" s="112"/>
      <c r="H164" s="112"/>
      <c r="I164" s="116"/>
      <c r="J164" s="112"/>
      <c r="K164" s="117"/>
      <c r="L164" s="116"/>
      <c r="M164" s="116"/>
      <c r="N164" s="116"/>
      <c r="O164" s="117"/>
    </row>
    <row r="165" spans="1:15">
      <c r="A165" s="112" t="s">
        <v>1817</v>
      </c>
      <c r="B165" s="112" t="s">
        <v>1863</v>
      </c>
      <c r="C165" s="112"/>
      <c r="D165" s="113" t="s">
        <v>419</v>
      </c>
      <c r="E165" s="114" t="s">
        <v>425</v>
      </c>
      <c r="F165" s="115" t="s">
        <v>1562</v>
      </c>
      <c r="G165" s="112"/>
      <c r="H165" s="112"/>
      <c r="I165" s="116"/>
      <c r="J165" s="112"/>
      <c r="K165" s="117"/>
      <c r="L165" s="116"/>
      <c r="M165" s="116"/>
      <c r="N165" s="116"/>
      <c r="O165" s="117"/>
    </row>
    <row r="166" spans="1:15">
      <c r="A166" s="112" t="s">
        <v>1818</v>
      </c>
      <c r="B166" s="112" t="s">
        <v>1864</v>
      </c>
      <c r="C166" s="112"/>
      <c r="D166" s="113" t="s">
        <v>419</v>
      </c>
      <c r="E166" s="114" t="s">
        <v>425</v>
      </c>
      <c r="F166" s="115" t="s">
        <v>1562</v>
      </c>
      <c r="G166" s="112"/>
      <c r="H166" s="112"/>
      <c r="I166" s="116"/>
      <c r="J166" s="112"/>
      <c r="K166" s="117"/>
      <c r="L166" s="116"/>
      <c r="M166" s="116"/>
      <c r="N166" s="116"/>
      <c r="O166" s="117"/>
    </row>
    <row r="167" spans="1:15">
      <c r="A167" s="112" t="s">
        <v>1819</v>
      </c>
      <c r="B167" s="112" t="s">
        <v>1865</v>
      </c>
      <c r="C167" s="112"/>
      <c r="D167" s="113" t="s">
        <v>419</v>
      </c>
      <c r="E167" s="114" t="s">
        <v>425</v>
      </c>
      <c r="F167" s="115" t="s">
        <v>1562</v>
      </c>
      <c r="G167" s="112"/>
      <c r="H167" s="112"/>
      <c r="I167" s="116"/>
      <c r="J167" s="112"/>
      <c r="K167" s="117"/>
      <c r="L167" s="116"/>
      <c r="M167" s="116"/>
      <c r="N167" s="116"/>
      <c r="O167" s="117"/>
    </row>
    <row r="168" spans="1:15">
      <c r="A168" s="112" t="s">
        <v>1820</v>
      </c>
      <c r="B168" s="112" t="s">
        <v>1866</v>
      </c>
      <c r="C168" s="112"/>
      <c r="D168" s="113" t="s">
        <v>419</v>
      </c>
      <c r="E168" s="114" t="s">
        <v>425</v>
      </c>
      <c r="F168" s="115" t="s">
        <v>1562</v>
      </c>
      <c r="G168" s="112"/>
      <c r="H168" s="112"/>
      <c r="I168" s="116"/>
      <c r="J168" s="112"/>
      <c r="K168" s="117"/>
      <c r="L168" s="116"/>
      <c r="M168" s="116"/>
      <c r="N168" s="116"/>
      <c r="O168" s="117"/>
    </row>
    <row r="169" spans="1:15">
      <c r="A169" s="112" t="s">
        <v>1821</v>
      </c>
      <c r="B169" s="112" t="s">
        <v>1867</v>
      </c>
      <c r="C169" s="112"/>
      <c r="D169" s="113" t="s">
        <v>419</v>
      </c>
      <c r="E169" s="114" t="s">
        <v>425</v>
      </c>
      <c r="F169" s="115" t="s">
        <v>1562</v>
      </c>
      <c r="G169" s="112"/>
      <c r="H169" s="112"/>
      <c r="I169" s="116"/>
      <c r="J169" s="112"/>
      <c r="K169" s="117"/>
      <c r="L169" s="116"/>
      <c r="M169" s="116"/>
      <c r="N169" s="116"/>
      <c r="O169" s="117"/>
    </row>
    <row r="170" spans="1:15">
      <c r="A170" s="112" t="s">
        <v>1822</v>
      </c>
      <c r="B170" s="112" t="s">
        <v>1868</v>
      </c>
      <c r="C170" s="112"/>
      <c r="D170" s="113" t="s">
        <v>419</v>
      </c>
      <c r="E170" s="114" t="s">
        <v>425</v>
      </c>
      <c r="F170" s="115" t="s">
        <v>1562</v>
      </c>
      <c r="G170" s="112"/>
      <c r="H170" s="112"/>
      <c r="I170" s="116"/>
      <c r="J170" s="112"/>
      <c r="K170" s="117"/>
      <c r="L170" s="116"/>
      <c r="M170" s="116"/>
      <c r="N170" s="116"/>
      <c r="O170" s="117"/>
    </row>
    <row r="171" spans="1:15">
      <c r="A171" s="112" t="s">
        <v>1823</v>
      </c>
      <c r="B171" s="112" t="s">
        <v>1869</v>
      </c>
      <c r="C171" s="112"/>
      <c r="D171" s="113" t="s">
        <v>419</v>
      </c>
      <c r="E171" s="114" t="s">
        <v>425</v>
      </c>
      <c r="F171" s="115" t="s">
        <v>1562</v>
      </c>
      <c r="G171" s="112"/>
      <c r="H171" s="112"/>
      <c r="I171" s="116"/>
      <c r="J171" s="112"/>
      <c r="K171" s="117"/>
      <c r="L171" s="116"/>
      <c r="M171" s="116"/>
      <c r="N171" s="116"/>
      <c r="O171" s="117"/>
    </row>
    <row r="172" spans="1:15">
      <c r="A172" s="112" t="s">
        <v>1824</v>
      </c>
      <c r="B172" s="112" t="s">
        <v>1870</v>
      </c>
      <c r="C172" s="112"/>
      <c r="D172" s="113" t="s">
        <v>419</v>
      </c>
      <c r="E172" s="114" t="s">
        <v>425</v>
      </c>
      <c r="F172" s="115" t="s">
        <v>1562</v>
      </c>
      <c r="G172" s="112"/>
      <c r="H172" s="112"/>
      <c r="I172" s="116"/>
      <c r="J172" s="112"/>
      <c r="K172" s="117"/>
      <c r="L172" s="116"/>
      <c r="M172" s="116"/>
      <c r="N172" s="116"/>
      <c r="O172" s="117"/>
    </row>
    <row r="173" spans="1:15">
      <c r="A173" s="112" t="s">
        <v>1825</v>
      </c>
      <c r="B173" s="112" t="s">
        <v>1871</v>
      </c>
      <c r="C173" s="112"/>
      <c r="D173" s="113" t="s">
        <v>419</v>
      </c>
      <c r="E173" s="114" t="s">
        <v>425</v>
      </c>
      <c r="F173" s="115" t="s">
        <v>1562</v>
      </c>
      <c r="G173" s="112"/>
      <c r="H173" s="112"/>
      <c r="I173" s="116"/>
      <c r="J173" s="112"/>
      <c r="K173" s="117"/>
      <c r="L173" s="116"/>
      <c r="M173" s="116"/>
      <c r="N173" s="116"/>
      <c r="O173" s="117"/>
    </row>
    <row r="174" spans="1:15">
      <c r="A174" s="112" t="s">
        <v>1826</v>
      </c>
      <c r="B174" s="112" t="s">
        <v>1872</v>
      </c>
      <c r="C174" s="112"/>
      <c r="D174" s="113" t="s">
        <v>419</v>
      </c>
      <c r="E174" s="114" t="s">
        <v>425</v>
      </c>
      <c r="F174" s="115" t="s">
        <v>1562</v>
      </c>
      <c r="G174" s="112"/>
      <c r="H174" s="112"/>
      <c r="I174" s="116"/>
      <c r="J174" s="112"/>
      <c r="K174" s="117"/>
      <c r="L174" s="116"/>
      <c r="M174" s="116"/>
      <c r="N174" s="116"/>
      <c r="O174" s="117"/>
    </row>
    <row r="175" spans="1:15">
      <c r="A175" s="112" t="s">
        <v>1827</v>
      </c>
      <c r="B175" s="112" t="s">
        <v>1873</v>
      </c>
      <c r="C175" s="112"/>
      <c r="D175" s="113" t="s">
        <v>419</v>
      </c>
      <c r="E175" s="114" t="s">
        <v>425</v>
      </c>
      <c r="F175" s="115" t="s">
        <v>1562</v>
      </c>
      <c r="G175" s="112"/>
      <c r="H175" s="112"/>
      <c r="I175" s="116"/>
      <c r="J175" s="112"/>
      <c r="K175" s="117"/>
      <c r="L175" s="116"/>
      <c r="M175" s="116"/>
      <c r="N175" s="116"/>
      <c r="O175" s="117"/>
    </row>
    <row r="176" spans="1:15">
      <c r="A176" s="112" t="s">
        <v>1828</v>
      </c>
      <c r="B176" s="112" t="s">
        <v>1874</v>
      </c>
      <c r="C176" s="112"/>
      <c r="D176" s="113" t="s">
        <v>419</v>
      </c>
      <c r="E176" s="114" t="s">
        <v>425</v>
      </c>
      <c r="F176" s="115" t="s">
        <v>1562</v>
      </c>
      <c r="G176" s="112"/>
      <c r="H176" s="112"/>
      <c r="I176" s="116"/>
      <c r="J176" s="112"/>
      <c r="K176" s="117"/>
      <c r="L176" s="116"/>
      <c r="M176" s="116"/>
      <c r="N176" s="116"/>
      <c r="O176" s="117"/>
    </row>
    <row r="177" spans="1:15">
      <c r="A177" s="112" t="s">
        <v>1829</v>
      </c>
      <c r="B177" s="112" t="s">
        <v>1875</v>
      </c>
      <c r="C177" s="112"/>
      <c r="D177" s="113" t="s">
        <v>419</v>
      </c>
      <c r="E177" s="114" t="s">
        <v>425</v>
      </c>
      <c r="F177" s="115" t="s">
        <v>1562</v>
      </c>
      <c r="G177" s="112"/>
      <c r="H177" s="112"/>
      <c r="I177" s="116"/>
      <c r="J177" s="112"/>
      <c r="K177" s="117"/>
      <c r="L177" s="116"/>
      <c r="M177" s="116"/>
      <c r="N177" s="116"/>
      <c r="O177" s="117"/>
    </row>
    <row r="178" spans="1:15">
      <c r="A178" s="112" t="s">
        <v>1830</v>
      </c>
      <c r="B178" s="112" t="s">
        <v>1876</v>
      </c>
      <c r="C178" s="112"/>
      <c r="D178" s="113" t="s">
        <v>419</v>
      </c>
      <c r="E178" s="114" t="s">
        <v>425</v>
      </c>
      <c r="F178" s="115" t="s">
        <v>1562</v>
      </c>
      <c r="G178" s="112"/>
      <c r="H178" s="112"/>
      <c r="I178" s="116"/>
      <c r="J178" s="112"/>
      <c r="K178" s="117"/>
      <c r="L178" s="116"/>
      <c r="M178" s="116"/>
      <c r="N178" s="116"/>
      <c r="O178" s="117"/>
    </row>
    <row r="179" spans="1:15">
      <c r="A179" s="59" t="s">
        <v>1884</v>
      </c>
      <c r="D179" s="60" t="s">
        <v>1890</v>
      </c>
      <c r="E179" s="61" t="s">
        <v>1892</v>
      </c>
      <c r="F179" s="115" t="s">
        <v>1562</v>
      </c>
      <c r="G179" s="59" t="s">
        <v>291</v>
      </c>
      <c r="H179" s="59" t="s">
        <v>291</v>
      </c>
    </row>
    <row r="180" spans="1:15">
      <c r="A180" s="59" t="s">
        <v>1885</v>
      </c>
      <c r="D180" s="60" t="s">
        <v>1890</v>
      </c>
      <c r="E180" s="61" t="s">
        <v>1892</v>
      </c>
      <c r="F180" s="115" t="s">
        <v>1562</v>
      </c>
      <c r="G180" s="59" t="s">
        <v>291</v>
      </c>
      <c r="H180" s="59" t="s">
        <v>291</v>
      </c>
    </row>
    <row r="181" spans="1:15">
      <c r="A181" s="59" t="s">
        <v>1886</v>
      </c>
      <c r="D181" s="60" t="s">
        <v>1890</v>
      </c>
      <c r="E181" s="61" t="s">
        <v>1892</v>
      </c>
      <c r="F181" s="115" t="s">
        <v>1562</v>
      </c>
      <c r="G181" s="59" t="s">
        <v>291</v>
      </c>
      <c r="H181" s="59" t="s">
        <v>291</v>
      </c>
    </row>
    <row r="182" spans="1:15">
      <c r="A182" s="59" t="s">
        <v>1887</v>
      </c>
      <c r="D182" s="60" t="s">
        <v>1890</v>
      </c>
      <c r="E182" s="61" t="s">
        <v>1892</v>
      </c>
      <c r="F182" s="115" t="s">
        <v>1562</v>
      </c>
      <c r="G182" s="59" t="s">
        <v>291</v>
      </c>
      <c r="H182" s="59" t="s">
        <v>291</v>
      </c>
    </row>
    <row r="183" spans="1:15">
      <c r="A183" s="59" t="s">
        <v>1888</v>
      </c>
      <c r="D183" s="60" t="s">
        <v>1890</v>
      </c>
      <c r="E183" s="61" t="s">
        <v>1892</v>
      </c>
      <c r="F183" s="115" t="s">
        <v>1562</v>
      </c>
      <c r="G183" s="59" t="s">
        <v>291</v>
      </c>
      <c r="H183" s="59" t="s">
        <v>291</v>
      </c>
    </row>
    <row r="184" spans="1:15">
      <c r="A184" s="59" t="s">
        <v>1889</v>
      </c>
      <c r="D184" s="60" t="s">
        <v>1890</v>
      </c>
      <c r="E184" s="61" t="s">
        <v>1892</v>
      </c>
      <c r="F184" s="115" t="s">
        <v>1562</v>
      </c>
      <c r="G184" s="59" t="s">
        <v>291</v>
      </c>
      <c r="H184" s="59" t="s">
        <v>291</v>
      </c>
    </row>
    <row r="185" spans="1:15">
      <c r="A185" s="59" t="s">
        <v>1326</v>
      </c>
      <c r="D185" s="60" t="s">
        <v>1891</v>
      </c>
      <c r="E185" s="61" t="s">
        <v>1892</v>
      </c>
      <c r="F185" s="115" t="s">
        <v>1562</v>
      </c>
      <c r="G185" s="59" t="s">
        <v>291</v>
      </c>
      <c r="H185" s="59" t="s">
        <v>291</v>
      </c>
    </row>
    <row r="186" spans="1:15">
      <c r="A186" s="59" t="s">
        <v>1330</v>
      </c>
      <c r="D186" s="60" t="s">
        <v>1891</v>
      </c>
      <c r="E186" s="61" t="s">
        <v>1892</v>
      </c>
      <c r="F186" s="115" t="s">
        <v>1562</v>
      </c>
      <c r="G186" s="59" t="s">
        <v>291</v>
      </c>
      <c r="H186" s="59" t="s">
        <v>291</v>
      </c>
    </row>
    <row r="187" spans="1:15">
      <c r="A187" s="59" t="s">
        <v>1347</v>
      </c>
      <c r="D187" s="60" t="s">
        <v>1891</v>
      </c>
      <c r="E187" s="61" t="s">
        <v>1892</v>
      </c>
      <c r="F187" s="115" t="s">
        <v>1562</v>
      </c>
      <c r="G187" s="59" t="s">
        <v>291</v>
      </c>
      <c r="H187" s="59" t="s">
        <v>291</v>
      </c>
    </row>
    <row r="188" spans="1:15">
      <c r="A188" s="59" t="s">
        <v>1350</v>
      </c>
      <c r="D188" s="60" t="s">
        <v>1891</v>
      </c>
      <c r="E188" s="61" t="s">
        <v>1892</v>
      </c>
      <c r="F188" s="115" t="s">
        <v>1562</v>
      </c>
      <c r="G188" s="59" t="s">
        <v>291</v>
      </c>
      <c r="H188" s="59" t="s">
        <v>291</v>
      </c>
    </row>
  </sheetData>
  <autoFilter ref="A1:O159"/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>
      <selection activeCell="D27" sqref="D27"/>
    </sheetView>
  </sheetViews>
  <sheetFormatPr defaultRowHeight="15"/>
  <cols>
    <col min="1" max="1" width="21.42578125" style="33" customWidth="1"/>
    <col min="2" max="2" width="13.140625" customWidth="1"/>
    <col min="3" max="3" width="10.28515625" customWidth="1"/>
    <col min="4" max="5" width="14.140625" bestFit="1" customWidth="1"/>
    <col min="8" max="8" width="12" customWidth="1"/>
  </cols>
  <sheetData>
    <row r="1" spans="1:8" ht="25.5">
      <c r="A1" s="64" t="s">
        <v>1299</v>
      </c>
      <c r="B1" s="64" t="s">
        <v>1565</v>
      </c>
      <c r="C1" s="65" t="s">
        <v>4</v>
      </c>
      <c r="D1" s="66" t="s">
        <v>1560</v>
      </c>
      <c r="E1" s="66" t="s">
        <v>1561</v>
      </c>
      <c r="F1" s="64" t="s">
        <v>1301</v>
      </c>
      <c r="G1" s="64" t="s">
        <v>0</v>
      </c>
      <c r="H1" s="64" t="s">
        <v>1566</v>
      </c>
    </row>
    <row r="2" spans="1:8">
      <c r="A2" s="68">
        <v>53643</v>
      </c>
      <c r="B2" s="68"/>
      <c r="C2" s="68" t="s">
        <v>385</v>
      </c>
      <c r="D2" s="68" t="s">
        <v>2002</v>
      </c>
      <c r="E2" s="68" t="s">
        <v>2001</v>
      </c>
      <c r="F2" s="68" t="s">
        <v>41</v>
      </c>
      <c r="G2" s="68" t="s">
        <v>1132</v>
      </c>
      <c r="H2" s="70" t="s">
        <v>968</v>
      </c>
    </row>
    <row r="3" spans="1:8">
      <c r="A3" s="69">
        <v>53630</v>
      </c>
      <c r="B3" s="67"/>
      <c r="C3" s="69" t="s">
        <v>385</v>
      </c>
      <c r="D3" s="68" t="s">
        <v>2002</v>
      </c>
      <c r="E3" s="68" t="s">
        <v>2001</v>
      </c>
      <c r="F3" s="68" t="s">
        <v>41</v>
      </c>
      <c r="G3" s="69" t="s">
        <v>1132</v>
      </c>
      <c r="H3" s="70" t="s">
        <v>968</v>
      </c>
    </row>
    <row r="4" spans="1:8">
      <c r="A4" s="69">
        <v>53584</v>
      </c>
      <c r="B4" s="67"/>
      <c r="C4" s="69" t="s">
        <v>385</v>
      </c>
      <c r="D4" s="68" t="s">
        <v>2002</v>
      </c>
      <c r="E4" s="68" t="s">
        <v>2001</v>
      </c>
      <c r="F4" s="68" t="s">
        <v>41</v>
      </c>
      <c r="G4" s="69" t="s">
        <v>1132</v>
      </c>
      <c r="H4" s="70" t="s">
        <v>968</v>
      </c>
    </row>
    <row r="5" spans="1:8">
      <c r="A5" s="69">
        <v>53762</v>
      </c>
      <c r="B5" s="67"/>
      <c r="C5" s="69" t="s">
        <v>385</v>
      </c>
      <c r="D5" s="68" t="s">
        <v>2002</v>
      </c>
      <c r="E5" s="68" t="s">
        <v>2001</v>
      </c>
      <c r="F5" s="68" t="s">
        <v>41</v>
      </c>
      <c r="G5" s="69" t="s">
        <v>1132</v>
      </c>
      <c r="H5" s="70" t="s">
        <v>968</v>
      </c>
    </row>
    <row r="6" spans="1:8">
      <c r="A6" s="69">
        <v>53744</v>
      </c>
      <c r="B6" s="67"/>
      <c r="C6" s="69" t="s">
        <v>385</v>
      </c>
      <c r="D6" s="68" t="s">
        <v>2001</v>
      </c>
      <c r="E6" s="68" t="s">
        <v>2001</v>
      </c>
      <c r="F6" s="68" t="s">
        <v>175</v>
      </c>
      <c r="G6" s="69" t="s">
        <v>1132</v>
      </c>
      <c r="H6" s="70" t="s">
        <v>968</v>
      </c>
    </row>
    <row r="7" spans="1:8">
      <c r="A7" s="69">
        <v>53789</v>
      </c>
      <c r="B7" s="67"/>
      <c r="C7" s="69" t="s">
        <v>385</v>
      </c>
      <c r="D7" s="68" t="s">
        <v>2002</v>
      </c>
      <c r="E7" s="68" t="s">
        <v>2001</v>
      </c>
      <c r="F7" s="69" t="s">
        <v>94</v>
      </c>
      <c r="G7" s="69" t="s">
        <v>1188</v>
      </c>
      <c r="H7" s="70" t="s">
        <v>968</v>
      </c>
    </row>
    <row r="8" spans="1:8">
      <c r="A8" s="69">
        <v>53796</v>
      </c>
      <c r="B8" s="67"/>
      <c r="C8" s="69" t="s">
        <v>385</v>
      </c>
      <c r="D8" s="68" t="s">
        <v>2002</v>
      </c>
      <c r="E8" s="68" t="s">
        <v>2001</v>
      </c>
      <c r="F8" s="69" t="s">
        <v>94</v>
      </c>
      <c r="G8" s="69" t="s">
        <v>1188</v>
      </c>
      <c r="H8" s="70" t="s">
        <v>968</v>
      </c>
    </row>
    <row r="9" spans="1:8">
      <c r="A9" s="69">
        <v>53799</v>
      </c>
      <c r="B9" s="67"/>
      <c r="C9" s="69" t="s">
        <v>385</v>
      </c>
      <c r="D9" s="68" t="s">
        <v>2001</v>
      </c>
      <c r="E9" s="68" t="s">
        <v>2001</v>
      </c>
      <c r="F9" s="69" t="s">
        <v>175</v>
      </c>
      <c r="G9" s="69" t="s">
        <v>1188</v>
      </c>
      <c r="H9" s="70" t="s">
        <v>968</v>
      </c>
    </row>
    <row r="10" spans="1:8">
      <c r="A10" s="69">
        <v>53587</v>
      </c>
      <c r="B10" s="67"/>
      <c r="C10" s="69" t="s">
        <v>385</v>
      </c>
      <c r="D10" s="68" t="s">
        <v>2002</v>
      </c>
      <c r="E10" s="68" t="s">
        <v>2001</v>
      </c>
      <c r="F10" s="69" t="s">
        <v>94</v>
      </c>
      <c r="G10" s="69" t="s">
        <v>1188</v>
      </c>
      <c r="H10" s="70" t="s">
        <v>968</v>
      </c>
    </row>
    <row r="11" spans="1:8">
      <c r="A11" s="69">
        <v>53732</v>
      </c>
      <c r="B11" s="67"/>
      <c r="C11" s="69" t="s">
        <v>385</v>
      </c>
      <c r="D11" s="68" t="s">
        <v>2002</v>
      </c>
      <c r="E11" s="68" t="s">
        <v>2001</v>
      </c>
      <c r="F11" s="69" t="s">
        <v>94</v>
      </c>
      <c r="G11" s="69" t="s">
        <v>1188</v>
      </c>
      <c r="H11" s="70" t="s">
        <v>968</v>
      </c>
    </row>
    <row r="12" spans="1:8">
      <c r="A12" s="69">
        <v>53755</v>
      </c>
      <c r="B12" s="67"/>
      <c r="C12" s="69" t="s">
        <v>385</v>
      </c>
      <c r="D12" s="68" t="s">
        <v>2001</v>
      </c>
      <c r="E12" s="68" t="s">
        <v>2001</v>
      </c>
      <c r="F12" s="69" t="s">
        <v>175</v>
      </c>
      <c r="G12" s="69" t="s">
        <v>1188</v>
      </c>
      <c r="H12" s="70" t="s">
        <v>968</v>
      </c>
    </row>
    <row r="13" spans="1:8">
      <c r="A13" s="137">
        <v>17395</v>
      </c>
      <c r="B13" s="140"/>
      <c r="C13" s="137" t="s">
        <v>2003</v>
      </c>
      <c r="D13" s="138" t="s">
        <v>2006</v>
      </c>
      <c r="E13" s="140"/>
      <c r="F13" s="68" t="s">
        <v>41</v>
      </c>
      <c r="G13" s="139" t="s">
        <v>1132</v>
      </c>
      <c r="H13" s="70" t="s">
        <v>968</v>
      </c>
    </row>
    <row r="14" spans="1:8">
      <c r="A14" s="137">
        <v>45141</v>
      </c>
      <c r="B14" s="140"/>
      <c r="C14" s="137" t="s">
        <v>2003</v>
      </c>
      <c r="D14" s="138" t="s">
        <v>2006</v>
      </c>
      <c r="E14" s="140"/>
      <c r="F14" s="139" t="s">
        <v>94</v>
      </c>
      <c r="G14" s="139" t="s">
        <v>1188</v>
      </c>
      <c r="H14" s="70" t="s">
        <v>968</v>
      </c>
    </row>
    <row r="15" spans="1:8">
      <c r="A15" s="137">
        <v>37213</v>
      </c>
      <c r="B15" s="140"/>
      <c r="C15" s="137" t="s">
        <v>2005</v>
      </c>
      <c r="D15" s="138" t="s">
        <v>2004</v>
      </c>
      <c r="E15" s="140"/>
      <c r="F15" s="139" t="s">
        <v>41</v>
      </c>
      <c r="G15" s="139" t="s">
        <v>1244</v>
      </c>
      <c r="H15" s="70" t="s">
        <v>968</v>
      </c>
    </row>
    <row r="16" spans="1:8">
      <c r="A16"/>
    </row>
    <row r="17" spans="1:1">
      <c r="A17"/>
    </row>
    <row r="18" spans="1:1">
      <c r="A18"/>
    </row>
    <row r="19" spans="1:1">
      <c r="A19"/>
    </row>
    <row r="20" spans="1:1">
      <c r="A20"/>
    </row>
    <row r="21" spans="1:1">
      <c r="A21"/>
    </row>
    <row r="22" spans="1:1">
      <c r="A22"/>
    </row>
    <row r="23" spans="1:1">
      <c r="A23"/>
    </row>
    <row r="24" spans="1:1" ht="409.6">
      <c r="A24"/>
    </row>
    <row r="25" spans="1:1" ht="409.6">
      <c r="A25"/>
    </row>
    <row r="26" spans="1:1" ht="409.6">
      <c r="A26"/>
    </row>
    <row r="27" spans="1:1" ht="409.6">
      <c r="A27"/>
    </row>
    <row r="28" spans="1:1" ht="409.6">
      <c r="A28"/>
    </row>
    <row r="29" spans="1:1" ht="409.6">
      <c r="A29"/>
    </row>
    <row r="30" spans="1:1" ht="409.6">
      <c r="A30"/>
    </row>
    <row r="31" spans="1:1" ht="409.6">
      <c r="A31"/>
    </row>
    <row r="32" spans="1:1" ht="409.6">
      <c r="A32"/>
    </row>
    <row r="33" spans="1:1" ht="409.6">
      <c r="A33"/>
    </row>
    <row r="34" spans="1:1" ht="409.6">
      <c r="A34"/>
    </row>
    <row r="35" spans="1:1" ht="409.6">
      <c r="A35"/>
    </row>
    <row r="36" spans="1:1" ht="409.6">
      <c r="A36"/>
    </row>
    <row r="37" spans="1:1" ht="409.6">
      <c r="A37"/>
    </row>
    <row r="38" spans="1:1" ht="409.6">
      <c r="A38"/>
    </row>
    <row r="39" spans="1:1" ht="409.6">
      <c r="A39"/>
    </row>
    <row r="40" spans="1:1" ht="409.6">
      <c r="A40"/>
    </row>
    <row r="41" spans="1:1" ht="409.6">
      <c r="A41"/>
    </row>
    <row r="42" spans="1:1" ht="409.6">
      <c r="A42"/>
    </row>
    <row r="43" spans="1:1" ht="409.6">
      <c r="A43"/>
    </row>
    <row r="44" spans="1:1" ht="409.6">
      <c r="A44"/>
    </row>
    <row r="45" spans="1:1" ht="409.6">
      <c r="A45"/>
    </row>
    <row r="46" spans="1:1" ht="409.6">
      <c r="A46"/>
    </row>
    <row r="47" spans="1:1" ht="409.6">
      <c r="A47"/>
    </row>
    <row r="48" spans="1:1" ht="409.6">
      <c r="A48"/>
    </row>
    <row r="49" spans="1:1" ht="409.6">
      <c r="A49"/>
    </row>
    <row r="50" spans="1:1" ht="409.6">
      <c r="A50"/>
    </row>
    <row r="51" spans="1:1" ht="409.6">
      <c r="A51"/>
    </row>
    <row r="52" spans="1:1" ht="409.6">
      <c r="A52"/>
    </row>
    <row r="53" spans="1:1" ht="409.6">
      <c r="A53"/>
    </row>
    <row r="54" spans="1:1" ht="409.6">
      <c r="A54"/>
    </row>
    <row r="55" spans="1:1" ht="409.6">
      <c r="A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topLeftCell="A73" workbookViewId="0">
      <selection activeCell="E88" sqref="E88"/>
    </sheetView>
  </sheetViews>
  <sheetFormatPr defaultRowHeight="15"/>
  <cols>
    <col min="1" max="1" width="17.28515625" bestFit="1" customWidth="1"/>
    <col min="2" max="2" width="10.7109375" bestFit="1" customWidth="1"/>
    <col min="4" max="4" width="13.85546875" bestFit="1" customWidth="1"/>
    <col min="5" max="5" width="19.140625" customWidth="1"/>
    <col min="6" max="6" width="19.140625" style="83" customWidth="1"/>
    <col min="7" max="8" width="14.42578125" bestFit="1" customWidth="1"/>
    <col min="9" max="9" width="19.7109375" bestFit="1" customWidth="1"/>
  </cols>
  <sheetData>
    <row r="1" spans="1:9" ht="26.25" thickBot="1">
      <c r="A1" s="72" t="s">
        <v>1567</v>
      </c>
      <c r="B1" s="71" t="s">
        <v>0</v>
      </c>
      <c r="C1" s="72" t="s">
        <v>4</v>
      </c>
      <c r="D1" s="72" t="s">
        <v>1568</v>
      </c>
      <c r="E1" s="79" t="s">
        <v>1681</v>
      </c>
      <c r="F1" s="80" t="s">
        <v>1559</v>
      </c>
      <c r="G1" s="72" t="s">
        <v>1579</v>
      </c>
      <c r="H1" s="72" t="s">
        <v>1580</v>
      </c>
      <c r="I1" s="72" t="s">
        <v>13</v>
      </c>
    </row>
    <row r="2" spans="1:9" ht="15.75" thickBot="1">
      <c r="A2" s="74" t="s">
        <v>369</v>
      </c>
      <c r="B2" s="73" t="s">
        <v>88</v>
      </c>
      <c r="C2" s="74" t="s">
        <v>225</v>
      </c>
      <c r="D2" s="75" t="s">
        <v>371</v>
      </c>
      <c r="E2" s="75" t="s">
        <v>1569</v>
      </c>
      <c r="F2" s="81">
        <v>41910</v>
      </c>
      <c r="G2" s="74" t="s">
        <v>370</v>
      </c>
      <c r="H2" s="74" t="s">
        <v>1581</v>
      </c>
      <c r="I2" s="74" t="s">
        <v>1582</v>
      </c>
    </row>
    <row r="3" spans="1:9" ht="15.75" thickBot="1">
      <c r="A3" s="74" t="s">
        <v>320</v>
      </c>
      <c r="B3" s="73" t="s">
        <v>139</v>
      </c>
      <c r="C3" s="74" t="s">
        <v>225</v>
      </c>
      <c r="D3" s="76" t="s">
        <v>1569</v>
      </c>
      <c r="E3" s="76" t="s">
        <v>1569</v>
      </c>
      <c r="F3" s="82"/>
      <c r="G3" s="74" t="s">
        <v>321</v>
      </c>
      <c r="H3" s="74" t="s">
        <v>1583</v>
      </c>
      <c r="I3" s="74"/>
    </row>
    <row r="4" spans="1:9" ht="15.75" thickBot="1">
      <c r="A4" s="74" t="s">
        <v>226</v>
      </c>
      <c r="B4" s="73" t="s">
        <v>47</v>
      </c>
      <c r="C4" s="77" t="s">
        <v>225</v>
      </c>
      <c r="D4" s="75" t="s">
        <v>1574</v>
      </c>
      <c r="E4" s="75" t="s">
        <v>1569</v>
      </c>
      <c r="F4" s="81">
        <v>41910</v>
      </c>
      <c r="G4" s="74" t="s">
        <v>227</v>
      </c>
      <c r="H4" s="74" t="s">
        <v>1584</v>
      </c>
      <c r="I4" s="74" t="s">
        <v>1585</v>
      </c>
    </row>
    <row r="5" spans="1:9" ht="15.75" thickBot="1">
      <c r="A5" s="74" t="s">
        <v>228</v>
      </c>
      <c r="B5" s="73" t="s">
        <v>47</v>
      </c>
      <c r="C5" s="74" t="s">
        <v>212</v>
      </c>
      <c r="D5" s="76" t="s">
        <v>216</v>
      </c>
      <c r="E5" s="76" t="s">
        <v>216</v>
      </c>
      <c r="F5" s="82"/>
      <c r="G5" s="74" t="s">
        <v>230</v>
      </c>
      <c r="H5" s="74" t="s">
        <v>1586</v>
      </c>
      <c r="I5" s="74"/>
    </row>
    <row r="6" spans="1:9" ht="15.75" thickBot="1">
      <c r="A6" s="74" t="s">
        <v>1116</v>
      </c>
      <c r="B6" s="78" t="s">
        <v>1114</v>
      </c>
      <c r="C6" s="74" t="s">
        <v>1683</v>
      </c>
      <c r="D6" s="75" t="s">
        <v>1578</v>
      </c>
      <c r="E6" s="75" t="s">
        <v>1572</v>
      </c>
      <c r="F6" s="81">
        <v>41910</v>
      </c>
      <c r="G6" s="74" t="s">
        <v>1587</v>
      </c>
      <c r="H6" s="74" t="s">
        <v>1587</v>
      </c>
      <c r="I6" s="74"/>
    </row>
    <row r="7" spans="1:9" ht="15.75" thickBot="1">
      <c r="A7" s="74" t="s">
        <v>219</v>
      </c>
      <c r="B7" s="73" t="s">
        <v>47</v>
      </c>
      <c r="C7" s="74" t="s">
        <v>212</v>
      </c>
      <c r="D7" s="76" t="s">
        <v>216</v>
      </c>
      <c r="E7" s="76" t="s">
        <v>216</v>
      </c>
      <c r="F7" s="82"/>
      <c r="G7" s="74" t="s">
        <v>221</v>
      </c>
      <c r="H7" s="74" t="s">
        <v>1588</v>
      </c>
      <c r="I7" s="74"/>
    </row>
    <row r="8" spans="1:9" ht="15.75" thickBot="1">
      <c r="A8" s="74" t="s">
        <v>326</v>
      </c>
      <c r="B8" s="73" t="s">
        <v>139</v>
      </c>
      <c r="C8" s="74" t="s">
        <v>322</v>
      </c>
      <c r="D8" s="76" t="s">
        <v>328</v>
      </c>
      <c r="E8" s="76" t="s">
        <v>328</v>
      </c>
      <c r="F8" s="82"/>
      <c r="G8" s="74" t="s">
        <v>327</v>
      </c>
      <c r="H8" s="74" t="s">
        <v>1589</v>
      </c>
      <c r="I8" s="74"/>
    </row>
    <row r="9" spans="1:9" ht="15.75" thickBot="1">
      <c r="A9" s="74" t="s">
        <v>222</v>
      </c>
      <c r="B9" s="73" t="s">
        <v>47</v>
      </c>
      <c r="C9" s="74" t="s">
        <v>212</v>
      </c>
      <c r="D9" s="76" t="s">
        <v>216</v>
      </c>
      <c r="E9" s="76" t="s">
        <v>216</v>
      </c>
      <c r="F9" s="82"/>
      <c r="G9" s="74" t="s">
        <v>224</v>
      </c>
      <c r="H9" s="74" t="s">
        <v>1590</v>
      </c>
      <c r="I9" s="74"/>
    </row>
    <row r="10" spans="1:9" ht="15.75" thickBot="1">
      <c r="A10" s="74" t="s">
        <v>213</v>
      </c>
      <c r="B10" s="73" t="s">
        <v>47</v>
      </c>
      <c r="C10" s="74" t="s">
        <v>212</v>
      </c>
      <c r="D10" s="76" t="s">
        <v>216</v>
      </c>
      <c r="E10" s="76" t="s">
        <v>216</v>
      </c>
      <c r="F10" s="82"/>
      <c r="G10" s="74" t="s">
        <v>215</v>
      </c>
      <c r="H10" s="74" t="s">
        <v>1591</v>
      </c>
      <c r="I10" s="74"/>
    </row>
    <row r="11" spans="1:9" ht="15.75" thickBot="1">
      <c r="A11" s="74" t="s">
        <v>1571</v>
      </c>
      <c r="B11" s="73" t="s">
        <v>291</v>
      </c>
      <c r="C11" s="77" t="s">
        <v>1573</v>
      </c>
      <c r="D11" s="76" t="s">
        <v>1572</v>
      </c>
      <c r="E11" s="76" t="s">
        <v>1572</v>
      </c>
      <c r="F11" s="82"/>
      <c r="G11" s="74" t="s">
        <v>1592</v>
      </c>
      <c r="H11" s="74" t="s">
        <v>1593</v>
      </c>
      <c r="I11" s="74"/>
    </row>
    <row r="12" spans="1:9" ht="15.75" thickBot="1">
      <c r="A12" s="74" t="s">
        <v>277</v>
      </c>
      <c r="B12" s="73" t="s">
        <v>139</v>
      </c>
      <c r="C12" s="74" t="s">
        <v>231</v>
      </c>
      <c r="D12" s="76" t="s">
        <v>296</v>
      </c>
      <c r="E12" s="76" t="s">
        <v>296</v>
      </c>
      <c r="F12" s="82"/>
      <c r="G12" s="74" t="s">
        <v>279</v>
      </c>
      <c r="H12" s="74" t="s">
        <v>1594</v>
      </c>
      <c r="I12" s="74"/>
    </row>
    <row r="13" spans="1:9" ht="15.75" thickBot="1">
      <c r="A13" s="74" t="s">
        <v>293</v>
      </c>
      <c r="B13" s="73" t="s">
        <v>291</v>
      </c>
      <c r="C13" s="74" t="s">
        <v>231</v>
      </c>
      <c r="D13" s="76" t="s">
        <v>296</v>
      </c>
      <c r="E13" s="76" t="s">
        <v>296</v>
      </c>
      <c r="F13" s="82"/>
      <c r="G13" s="74" t="s">
        <v>295</v>
      </c>
      <c r="H13" s="74" t="s">
        <v>1595</v>
      </c>
      <c r="I13" s="74"/>
    </row>
    <row r="14" spans="1:9" ht="15.75" thickBot="1">
      <c r="A14" s="74" t="s">
        <v>247</v>
      </c>
      <c r="B14" s="73" t="s">
        <v>47</v>
      </c>
      <c r="C14" s="74" t="s">
        <v>231</v>
      </c>
      <c r="D14" s="75" t="s">
        <v>968</v>
      </c>
      <c r="E14" s="75" t="s">
        <v>968</v>
      </c>
      <c r="F14" s="75"/>
      <c r="G14" s="74" t="s">
        <v>248</v>
      </c>
      <c r="H14" s="74" t="s">
        <v>1596</v>
      </c>
      <c r="I14" s="74" t="s">
        <v>1597</v>
      </c>
    </row>
    <row r="15" spans="1:9" ht="15.75" thickBot="1">
      <c r="A15" s="74" t="s">
        <v>285</v>
      </c>
      <c r="B15" s="73" t="s">
        <v>134</v>
      </c>
      <c r="C15" s="74" t="s">
        <v>231</v>
      </c>
      <c r="D15" s="76" t="s">
        <v>296</v>
      </c>
      <c r="E15" s="76" t="s">
        <v>296</v>
      </c>
      <c r="F15" s="82"/>
      <c r="G15" s="74" t="s">
        <v>287</v>
      </c>
      <c r="H15" s="74" t="s">
        <v>1598</v>
      </c>
      <c r="I15" s="74"/>
    </row>
    <row r="16" spans="1:9" ht="15.75" thickBot="1">
      <c r="A16" s="74" t="s">
        <v>238</v>
      </c>
      <c r="B16" s="73" t="s">
        <v>47</v>
      </c>
      <c r="C16" s="74" t="s">
        <v>237</v>
      </c>
      <c r="D16" s="76" t="s">
        <v>296</v>
      </c>
      <c r="E16" s="76" t="s">
        <v>296</v>
      </c>
      <c r="F16" s="82"/>
      <c r="G16" s="74" t="s">
        <v>240</v>
      </c>
      <c r="H16" s="74" t="s">
        <v>1599</v>
      </c>
      <c r="I16" s="74"/>
    </row>
    <row r="17" spans="1:9" ht="15.75" thickBot="1">
      <c r="A17" s="74" t="s">
        <v>243</v>
      </c>
      <c r="B17" s="73" t="s">
        <v>88</v>
      </c>
      <c r="C17" s="74" t="s">
        <v>237</v>
      </c>
      <c r="D17" s="75" t="s">
        <v>241</v>
      </c>
      <c r="E17" s="75" t="s">
        <v>296</v>
      </c>
      <c r="F17" s="81">
        <v>41910</v>
      </c>
      <c r="G17" s="74" t="s">
        <v>244</v>
      </c>
      <c r="H17" s="74" t="s">
        <v>1600</v>
      </c>
      <c r="I17" s="74" t="s">
        <v>1601</v>
      </c>
    </row>
    <row r="18" spans="1:9" ht="15.75" thickBot="1">
      <c r="A18" s="74" t="s">
        <v>312</v>
      </c>
      <c r="B18" s="73" t="s">
        <v>1334</v>
      </c>
      <c r="C18" s="74" t="s">
        <v>231</v>
      </c>
      <c r="D18" s="76" t="s">
        <v>296</v>
      </c>
      <c r="E18" s="76" t="s">
        <v>296</v>
      </c>
      <c r="F18" s="82"/>
      <c r="G18" s="74" t="s">
        <v>314</v>
      </c>
      <c r="H18" s="74" t="s">
        <v>1602</v>
      </c>
      <c r="I18" s="74"/>
    </row>
    <row r="19" spans="1:9" ht="15.75" thickBot="1">
      <c r="A19" s="74" t="s">
        <v>972</v>
      </c>
      <c r="B19" s="73" t="s">
        <v>867</v>
      </c>
      <c r="C19" s="77" t="s">
        <v>276</v>
      </c>
      <c r="D19" s="76" t="s">
        <v>296</v>
      </c>
      <c r="E19" s="76" t="s">
        <v>296</v>
      </c>
      <c r="F19" s="82"/>
      <c r="G19" s="74" t="s">
        <v>1603</v>
      </c>
      <c r="H19" s="74" t="s">
        <v>1604</v>
      </c>
      <c r="I19" s="74"/>
    </row>
    <row r="20" spans="1:9" ht="15.75" thickBot="1">
      <c r="A20" s="74" t="s">
        <v>333</v>
      </c>
      <c r="B20" s="73" t="s">
        <v>47</v>
      </c>
      <c r="C20" s="74" t="s">
        <v>231</v>
      </c>
      <c r="D20" s="76" t="s">
        <v>296</v>
      </c>
      <c r="E20" s="76" t="s">
        <v>296</v>
      </c>
      <c r="F20" s="82"/>
      <c r="G20" s="74" t="s">
        <v>335</v>
      </c>
      <c r="H20" s="74" t="s">
        <v>1605</v>
      </c>
      <c r="I20" s="74"/>
    </row>
    <row r="21" spans="1:9" ht="15.75" thickBot="1">
      <c r="A21" s="74" t="s">
        <v>166</v>
      </c>
      <c r="B21" s="73" t="s">
        <v>164</v>
      </c>
      <c r="C21" s="74" t="s">
        <v>165</v>
      </c>
      <c r="D21" s="76" t="s">
        <v>157</v>
      </c>
      <c r="E21" s="76" t="s">
        <v>157</v>
      </c>
      <c r="F21" s="82"/>
      <c r="G21" s="74" t="s">
        <v>1606</v>
      </c>
      <c r="H21" s="74" t="s">
        <v>1607</v>
      </c>
      <c r="I21" s="74"/>
    </row>
    <row r="22" spans="1:9" ht="15.75" thickBot="1">
      <c r="A22" s="74" t="s">
        <v>169</v>
      </c>
      <c r="B22" s="73" t="s">
        <v>164</v>
      </c>
      <c r="C22" s="74" t="s">
        <v>165</v>
      </c>
      <c r="D22" s="76" t="s">
        <v>157</v>
      </c>
      <c r="E22" s="76" t="s">
        <v>157</v>
      </c>
      <c r="F22" s="82"/>
      <c r="G22" s="74" t="s">
        <v>1608</v>
      </c>
      <c r="H22" s="74" t="s">
        <v>1609</v>
      </c>
      <c r="I22" s="74"/>
    </row>
    <row r="23" spans="1:9" ht="15.75" thickBot="1">
      <c r="A23" s="74" t="s">
        <v>200</v>
      </c>
      <c r="B23" s="73" t="s">
        <v>47</v>
      </c>
      <c r="C23" s="74" t="s">
        <v>199</v>
      </c>
      <c r="D23" s="76" t="s">
        <v>157</v>
      </c>
      <c r="E23" s="76" t="s">
        <v>157</v>
      </c>
      <c r="F23" s="82"/>
      <c r="G23" s="74" t="s">
        <v>367</v>
      </c>
      <c r="H23" s="74" t="s">
        <v>1610</v>
      </c>
      <c r="I23" s="74"/>
    </row>
    <row r="24" spans="1:9" ht="15.75" thickBot="1">
      <c r="A24" s="74" t="s">
        <v>1611</v>
      </c>
      <c r="B24" s="78" t="s">
        <v>1114</v>
      </c>
      <c r="C24" s="77" t="s">
        <v>151</v>
      </c>
      <c r="D24" s="75" t="s">
        <v>1612</v>
      </c>
      <c r="E24" s="75" t="s">
        <v>157</v>
      </c>
      <c r="F24" s="81">
        <v>41917</v>
      </c>
      <c r="G24" s="74" t="s">
        <v>1613</v>
      </c>
      <c r="H24" s="74" t="s">
        <v>1613</v>
      </c>
      <c r="I24" s="74"/>
    </row>
    <row r="25" spans="1:9" ht="15.75" thickBot="1">
      <c r="A25" s="74" t="s">
        <v>153</v>
      </c>
      <c r="B25" s="73" t="s">
        <v>139</v>
      </c>
      <c r="C25" s="77" t="s">
        <v>151</v>
      </c>
      <c r="D25" s="76" t="s">
        <v>157</v>
      </c>
      <c r="E25" s="76" t="s">
        <v>157</v>
      </c>
      <c r="F25" s="82"/>
      <c r="G25" s="74" t="s">
        <v>1614</v>
      </c>
      <c r="H25" s="74" t="s">
        <v>1615</v>
      </c>
      <c r="I25" s="74"/>
    </row>
    <row r="26" spans="1:9" ht="15.75" thickBot="1">
      <c r="A26" s="74" t="s">
        <v>160</v>
      </c>
      <c r="B26" s="73" t="s">
        <v>139</v>
      </c>
      <c r="C26" s="77" t="s">
        <v>151</v>
      </c>
      <c r="D26" s="76" t="s">
        <v>157</v>
      </c>
      <c r="E26" s="76" t="s">
        <v>157</v>
      </c>
      <c r="F26" s="82"/>
      <c r="G26" s="74" t="s">
        <v>1616</v>
      </c>
      <c r="H26" s="74" t="s">
        <v>1617</v>
      </c>
      <c r="I26" s="74"/>
    </row>
    <row r="27" spans="1:9" ht="15.75" thickBot="1">
      <c r="A27" s="74" t="s">
        <v>204</v>
      </c>
      <c r="B27" s="73" t="s">
        <v>47</v>
      </c>
      <c r="C27" s="77" t="s">
        <v>171</v>
      </c>
      <c r="D27" s="76" t="s">
        <v>174</v>
      </c>
      <c r="E27" s="76" t="s">
        <v>174</v>
      </c>
      <c r="F27" s="82"/>
      <c r="G27" s="74" t="s">
        <v>1618</v>
      </c>
      <c r="H27" s="74" t="s">
        <v>1619</v>
      </c>
      <c r="I27" s="74"/>
    </row>
    <row r="28" spans="1:9" ht="15.75" thickBot="1">
      <c r="A28" s="74" t="s">
        <v>172</v>
      </c>
      <c r="B28" s="73" t="s">
        <v>88</v>
      </c>
      <c r="C28" s="74" t="s">
        <v>171</v>
      </c>
      <c r="D28" s="76" t="s">
        <v>174</v>
      </c>
      <c r="E28" s="76" t="s">
        <v>174</v>
      </c>
      <c r="F28" s="82"/>
      <c r="G28" s="74" t="s">
        <v>1620</v>
      </c>
      <c r="H28" s="74" t="s">
        <v>1621</v>
      </c>
      <c r="I28" s="74"/>
    </row>
    <row r="29" spans="1:9" ht="15.75" thickBot="1">
      <c r="A29" s="74" t="s">
        <v>189</v>
      </c>
      <c r="B29" s="73" t="s">
        <v>88</v>
      </c>
      <c r="C29" s="74" t="s">
        <v>171</v>
      </c>
      <c r="D29" s="76" t="s">
        <v>174</v>
      </c>
      <c r="E29" s="76" t="s">
        <v>174</v>
      </c>
      <c r="F29" s="82"/>
      <c r="G29" s="74" t="s">
        <v>1622</v>
      </c>
      <c r="H29" s="74" t="s">
        <v>1623</v>
      </c>
      <c r="I29" s="74"/>
    </row>
    <row r="30" spans="1:9" ht="15.75" thickBot="1">
      <c r="A30" s="74" t="s">
        <v>186</v>
      </c>
      <c r="B30" s="73" t="s">
        <v>88</v>
      </c>
      <c r="C30" s="74" t="s">
        <v>171</v>
      </c>
      <c r="D30" s="76" t="s">
        <v>174</v>
      </c>
      <c r="E30" s="76" t="s">
        <v>174</v>
      </c>
      <c r="F30" s="82"/>
      <c r="G30" s="74" t="s">
        <v>1624</v>
      </c>
      <c r="H30" s="74" t="s">
        <v>1625</v>
      </c>
      <c r="I30" s="74"/>
    </row>
    <row r="31" spans="1:9" ht="15.75" thickBot="1">
      <c r="A31" s="74" t="s">
        <v>1575</v>
      </c>
      <c r="B31" s="73" t="s">
        <v>867</v>
      </c>
      <c r="C31" s="77" t="s">
        <v>1576</v>
      </c>
      <c r="D31" s="76" t="s">
        <v>174</v>
      </c>
      <c r="E31" s="76" t="s">
        <v>174</v>
      </c>
      <c r="F31" s="82"/>
      <c r="G31" s="74" t="s">
        <v>1626</v>
      </c>
      <c r="H31" s="74" t="s">
        <v>1627</v>
      </c>
      <c r="I31" s="74"/>
    </row>
    <row r="32" spans="1:9" ht="15.75" thickBot="1">
      <c r="A32" s="74" t="s">
        <v>1577</v>
      </c>
      <c r="B32" s="73" t="s">
        <v>867</v>
      </c>
      <c r="C32" s="77" t="s">
        <v>1576</v>
      </c>
      <c r="D32" s="76" t="s">
        <v>174</v>
      </c>
      <c r="E32" s="76" t="s">
        <v>174</v>
      </c>
      <c r="F32" s="82"/>
      <c r="G32" s="74" t="s">
        <v>1628</v>
      </c>
      <c r="H32" s="74" t="s">
        <v>1629</v>
      </c>
      <c r="I32" s="74"/>
    </row>
    <row r="33" spans="1:9" ht="15.75" thickBot="1">
      <c r="A33" s="74" t="s">
        <v>362</v>
      </c>
      <c r="B33" s="73" t="s">
        <v>134</v>
      </c>
      <c r="C33" s="74" t="s">
        <v>237</v>
      </c>
      <c r="D33" s="76" t="s">
        <v>296</v>
      </c>
      <c r="E33" s="76" t="s">
        <v>296</v>
      </c>
      <c r="F33" s="82"/>
      <c r="G33" s="74" t="s">
        <v>364</v>
      </c>
      <c r="H33" s="74" t="s">
        <v>1630</v>
      </c>
      <c r="I33" s="74"/>
    </row>
    <row r="34" spans="1:9" ht="15.75" thickBot="1">
      <c r="A34" s="74" t="s">
        <v>382</v>
      </c>
      <c r="B34" s="73" t="s">
        <v>47</v>
      </c>
      <c r="C34" s="74" t="s">
        <v>231</v>
      </c>
      <c r="D34" s="76" t="s">
        <v>296</v>
      </c>
      <c r="E34" s="76" t="s">
        <v>296</v>
      </c>
      <c r="F34" s="82"/>
      <c r="G34" s="74" t="s">
        <v>383</v>
      </c>
      <c r="H34" s="74" t="s">
        <v>1631</v>
      </c>
      <c r="I34" s="74"/>
    </row>
    <row r="35" spans="1:9" ht="15.75" thickBot="1">
      <c r="A35" s="74" t="s">
        <v>349</v>
      </c>
      <c r="B35" s="73" t="s">
        <v>88</v>
      </c>
      <c r="C35" s="74" t="s">
        <v>231</v>
      </c>
      <c r="D35" s="76" t="s">
        <v>296</v>
      </c>
      <c r="E35" s="76" t="s">
        <v>296</v>
      </c>
      <c r="F35" s="82"/>
      <c r="G35" s="74" t="s">
        <v>350</v>
      </c>
      <c r="H35" s="74" t="s">
        <v>1632</v>
      </c>
      <c r="I35" s="74"/>
    </row>
    <row r="36" spans="1:9" ht="15.75" thickBot="1">
      <c r="A36" s="74" t="s">
        <v>178</v>
      </c>
      <c r="B36" s="73" t="s">
        <v>88</v>
      </c>
      <c r="C36" s="74" t="s">
        <v>177</v>
      </c>
      <c r="D36" s="76" t="s">
        <v>157</v>
      </c>
      <c r="E36" s="76" t="s">
        <v>157</v>
      </c>
      <c r="F36" s="82"/>
      <c r="G36" s="74" t="s">
        <v>1633</v>
      </c>
      <c r="H36" s="74" t="s">
        <v>1634</v>
      </c>
      <c r="I36" s="74"/>
    </row>
    <row r="37" spans="1:9" ht="15.75" thickBot="1">
      <c r="A37" s="74" t="s">
        <v>192</v>
      </c>
      <c r="B37" s="73" t="s">
        <v>47</v>
      </c>
      <c r="C37" s="74" t="s">
        <v>177</v>
      </c>
      <c r="D37" s="75" t="s">
        <v>156</v>
      </c>
      <c r="E37" s="75" t="s">
        <v>157</v>
      </c>
      <c r="F37" s="81">
        <v>41924</v>
      </c>
      <c r="G37" s="74" t="s">
        <v>1635</v>
      </c>
      <c r="H37" s="74" t="s">
        <v>1636</v>
      </c>
      <c r="I37" s="74" t="s">
        <v>1637</v>
      </c>
    </row>
    <row r="38" spans="1:9" ht="15.75" thickBot="1">
      <c r="A38" s="74" t="s">
        <v>183</v>
      </c>
      <c r="B38" s="73" t="s">
        <v>88</v>
      </c>
      <c r="C38" s="74" t="s">
        <v>177</v>
      </c>
      <c r="D38" s="76" t="s">
        <v>157</v>
      </c>
      <c r="E38" s="76" t="s">
        <v>157</v>
      </c>
      <c r="F38" s="82"/>
      <c r="G38" s="74" t="s">
        <v>1638</v>
      </c>
      <c r="H38" s="74" t="s">
        <v>1639</v>
      </c>
      <c r="I38" s="74"/>
    </row>
    <row r="39" spans="1:9" ht="15.75" thickBot="1">
      <c r="A39" s="74" t="s">
        <v>196</v>
      </c>
      <c r="B39" s="73" t="s">
        <v>47</v>
      </c>
      <c r="C39" s="74" t="s">
        <v>177</v>
      </c>
      <c r="D39" s="75" t="s">
        <v>156</v>
      </c>
      <c r="E39" s="75" t="s">
        <v>157</v>
      </c>
      <c r="F39" s="81">
        <v>41924</v>
      </c>
      <c r="G39" s="74" t="s">
        <v>1640</v>
      </c>
      <c r="H39" s="74" t="s">
        <v>1641</v>
      </c>
      <c r="I39" s="74" t="s">
        <v>1637</v>
      </c>
    </row>
    <row r="40" spans="1:9" ht="15.75" thickBot="1">
      <c r="A40" s="74" t="s">
        <v>261</v>
      </c>
      <c r="B40" s="73" t="s">
        <v>88</v>
      </c>
      <c r="C40" s="74" t="s">
        <v>231</v>
      </c>
      <c r="D40" s="75" t="s">
        <v>968</v>
      </c>
      <c r="E40" s="75" t="s">
        <v>968</v>
      </c>
      <c r="F40" s="75"/>
      <c r="G40" s="74" t="s">
        <v>1642</v>
      </c>
      <c r="H40" s="74" t="s">
        <v>1643</v>
      </c>
      <c r="I40" s="74" t="s">
        <v>1597</v>
      </c>
    </row>
    <row r="41" spans="1:9" ht="15.75" thickBot="1">
      <c r="A41" s="74" t="s">
        <v>302</v>
      </c>
      <c r="B41" s="73" t="s">
        <v>299</v>
      </c>
      <c r="C41" s="74" t="s">
        <v>231</v>
      </c>
      <c r="D41" s="76" t="s">
        <v>296</v>
      </c>
      <c r="E41" s="76" t="s">
        <v>296</v>
      </c>
      <c r="F41" s="82"/>
      <c r="G41" s="74" t="s">
        <v>304</v>
      </c>
      <c r="H41" s="74" t="s">
        <v>1644</v>
      </c>
      <c r="I41" s="74"/>
    </row>
    <row r="42" spans="1:9" ht="15.75" thickBot="1">
      <c r="A42" s="74" t="s">
        <v>232</v>
      </c>
      <c r="B42" s="73" t="s">
        <v>88</v>
      </c>
      <c r="C42" s="74" t="s">
        <v>231</v>
      </c>
      <c r="D42" s="76" t="s">
        <v>296</v>
      </c>
      <c r="E42" s="76" t="s">
        <v>296</v>
      </c>
      <c r="F42" s="82"/>
      <c r="G42" s="74" t="s">
        <v>233</v>
      </c>
      <c r="H42" s="74" t="s">
        <v>1645</v>
      </c>
      <c r="I42" s="74"/>
    </row>
    <row r="43" spans="1:9" ht="15.75" thickBot="1">
      <c r="A43" s="74" t="s">
        <v>245</v>
      </c>
      <c r="B43" s="73" t="s">
        <v>88</v>
      </c>
      <c r="C43" s="74" t="s">
        <v>237</v>
      </c>
      <c r="D43" s="76" t="s">
        <v>296</v>
      </c>
      <c r="E43" s="76" t="s">
        <v>296</v>
      </c>
      <c r="F43" s="82"/>
      <c r="G43" s="74" t="s">
        <v>246</v>
      </c>
      <c r="H43" s="74" t="s">
        <v>1646</v>
      </c>
      <c r="I43" s="74"/>
    </row>
    <row r="44" spans="1:9" ht="15.75" thickBot="1">
      <c r="A44" s="74" t="s">
        <v>259</v>
      </c>
      <c r="B44" s="73" t="s">
        <v>47</v>
      </c>
      <c r="C44" s="74" t="s">
        <v>250</v>
      </c>
      <c r="D44" s="76" t="s">
        <v>253</v>
      </c>
      <c r="E44" s="76" t="s">
        <v>253</v>
      </c>
      <c r="F44" s="82"/>
      <c r="G44" s="74" t="s">
        <v>260</v>
      </c>
      <c r="H44" s="74" t="s">
        <v>1647</v>
      </c>
      <c r="I44" s="74"/>
    </row>
    <row r="45" spans="1:9" ht="15.75" thickBot="1">
      <c r="A45" s="74" t="s">
        <v>268</v>
      </c>
      <c r="B45" s="73" t="s">
        <v>88</v>
      </c>
      <c r="C45" s="74" t="s">
        <v>250</v>
      </c>
      <c r="D45" s="76" t="s">
        <v>253</v>
      </c>
      <c r="E45" s="76" t="s">
        <v>253</v>
      </c>
      <c r="F45" s="82"/>
      <c r="G45" s="74" t="s">
        <v>269</v>
      </c>
      <c r="H45" s="74" t="s">
        <v>1648</v>
      </c>
      <c r="I45" s="74"/>
    </row>
    <row r="46" spans="1:9" ht="15.75" thickBot="1">
      <c r="A46" s="74" t="s">
        <v>272</v>
      </c>
      <c r="B46" s="73" t="s">
        <v>47</v>
      </c>
      <c r="C46" s="74" t="s">
        <v>250</v>
      </c>
      <c r="D46" s="76" t="s">
        <v>253</v>
      </c>
      <c r="E46" s="76" t="s">
        <v>253</v>
      </c>
      <c r="F46" s="82"/>
      <c r="G46" s="74" t="s">
        <v>273</v>
      </c>
      <c r="H46" s="74" t="s">
        <v>1649</v>
      </c>
      <c r="I46" s="74"/>
    </row>
    <row r="47" spans="1:9" ht="15.75" thickBot="1">
      <c r="A47" s="74" t="s">
        <v>270</v>
      </c>
      <c r="B47" s="73" t="s">
        <v>88</v>
      </c>
      <c r="C47" s="74" t="s">
        <v>250</v>
      </c>
      <c r="D47" s="76" t="s">
        <v>253</v>
      </c>
      <c r="E47" s="76" t="s">
        <v>253</v>
      </c>
      <c r="F47" s="82"/>
      <c r="G47" s="74" t="s">
        <v>271</v>
      </c>
      <c r="H47" s="74" t="s">
        <v>1650</v>
      </c>
      <c r="I47" s="74"/>
    </row>
    <row r="48" spans="1:9" ht="15.75" thickBot="1">
      <c r="A48" s="74" t="s">
        <v>342</v>
      </c>
      <c r="B48" s="73" t="s">
        <v>88</v>
      </c>
      <c r="C48" s="74" t="s">
        <v>250</v>
      </c>
      <c r="D48" s="76" t="s">
        <v>253</v>
      </c>
      <c r="E48" s="76" t="s">
        <v>253</v>
      </c>
      <c r="F48" s="82"/>
      <c r="G48" s="74" t="s">
        <v>343</v>
      </c>
      <c r="H48" s="74" t="s">
        <v>1651</v>
      </c>
      <c r="I48" s="74"/>
    </row>
    <row r="49" spans="1:9" ht="15.75" thickBot="1">
      <c r="A49" s="74" t="s">
        <v>344</v>
      </c>
      <c r="B49" s="73" t="s">
        <v>88</v>
      </c>
      <c r="C49" s="74" t="s">
        <v>250</v>
      </c>
      <c r="D49" s="76" t="s">
        <v>253</v>
      </c>
      <c r="E49" s="76" t="s">
        <v>253</v>
      </c>
      <c r="F49" s="82"/>
      <c r="G49" s="74" t="s">
        <v>345</v>
      </c>
      <c r="H49" s="74" t="s">
        <v>1652</v>
      </c>
      <c r="I49" s="74"/>
    </row>
    <row r="50" spans="1:9" ht="15.75" thickBot="1">
      <c r="A50" s="74" t="s">
        <v>329</v>
      </c>
      <c r="B50" s="73" t="s">
        <v>299</v>
      </c>
      <c r="C50" s="74" t="s">
        <v>250</v>
      </c>
      <c r="D50" s="76" t="s">
        <v>253</v>
      </c>
      <c r="E50" s="76" t="s">
        <v>253</v>
      </c>
      <c r="F50" s="82"/>
      <c r="G50" s="74" t="s">
        <v>331</v>
      </c>
      <c r="H50" s="74" t="s">
        <v>1653</v>
      </c>
      <c r="I50" s="74"/>
    </row>
    <row r="51" spans="1:9" ht="15.75" thickBot="1">
      <c r="A51" s="74" t="s">
        <v>346</v>
      </c>
      <c r="B51" s="73" t="s">
        <v>299</v>
      </c>
      <c r="C51" s="74" t="s">
        <v>250</v>
      </c>
      <c r="D51" s="76" t="s">
        <v>253</v>
      </c>
      <c r="E51" s="76" t="s">
        <v>253</v>
      </c>
      <c r="F51" s="82"/>
      <c r="G51" s="74" t="s">
        <v>348</v>
      </c>
      <c r="H51" s="74" t="s">
        <v>1654</v>
      </c>
      <c r="I51" s="74"/>
    </row>
    <row r="52" spans="1:9" ht="15.75" thickBot="1">
      <c r="A52" s="74" t="s">
        <v>1109</v>
      </c>
      <c r="B52" s="73" t="s">
        <v>139</v>
      </c>
      <c r="C52" s="74" t="s">
        <v>250</v>
      </c>
      <c r="D52" s="76" t="s">
        <v>253</v>
      </c>
      <c r="E52" s="76" t="s">
        <v>253</v>
      </c>
      <c r="F52" s="82"/>
      <c r="G52" s="74" t="s">
        <v>1655</v>
      </c>
      <c r="H52" s="74" t="s">
        <v>1656</v>
      </c>
      <c r="I52" s="74"/>
    </row>
    <row r="53" spans="1:9" ht="15.75" thickBot="1">
      <c r="A53" s="74" t="s">
        <v>372</v>
      </c>
      <c r="B53" s="73" t="s">
        <v>134</v>
      </c>
      <c r="C53" s="74" t="s">
        <v>250</v>
      </c>
      <c r="D53" s="76" t="s">
        <v>253</v>
      </c>
      <c r="E53" s="76" t="s">
        <v>253</v>
      </c>
      <c r="F53" s="82"/>
      <c r="G53" s="74" t="s">
        <v>373</v>
      </c>
      <c r="H53" s="74" t="s">
        <v>1657</v>
      </c>
      <c r="I53" s="74"/>
    </row>
    <row r="54" spans="1:9" ht="15.75" thickBot="1">
      <c r="A54" s="74" t="s">
        <v>356</v>
      </c>
      <c r="B54" s="73" t="s">
        <v>299</v>
      </c>
      <c r="C54" s="74" t="s">
        <v>250</v>
      </c>
      <c r="D54" s="76" t="s">
        <v>253</v>
      </c>
      <c r="E54" s="76" t="s">
        <v>253</v>
      </c>
      <c r="F54" s="82"/>
      <c r="G54" s="74" t="s">
        <v>357</v>
      </c>
      <c r="H54" s="74" t="s">
        <v>1658</v>
      </c>
      <c r="I54" s="74"/>
    </row>
    <row r="55" spans="1:9" ht="15.75" thickBot="1">
      <c r="A55" s="74" t="s">
        <v>317</v>
      </c>
      <c r="B55" s="73" t="s">
        <v>139</v>
      </c>
      <c r="C55" s="74" t="s">
        <v>322</v>
      </c>
      <c r="D55" s="75" t="s">
        <v>319</v>
      </c>
      <c r="E55" s="75" t="s">
        <v>328</v>
      </c>
      <c r="F55" s="81"/>
      <c r="G55" s="74" t="s">
        <v>318</v>
      </c>
      <c r="H55" s="74" t="s">
        <v>1659</v>
      </c>
      <c r="I55" s="74" t="s">
        <v>1682</v>
      </c>
    </row>
    <row r="56" spans="1:9" ht="15.75" thickBot="1">
      <c r="A56" s="74" t="s">
        <v>323</v>
      </c>
      <c r="B56" s="73" t="s">
        <v>139</v>
      </c>
      <c r="C56" s="74" t="s">
        <v>322</v>
      </c>
      <c r="D56" s="75" t="s">
        <v>325</v>
      </c>
      <c r="E56" s="75" t="s">
        <v>328</v>
      </c>
      <c r="F56" s="81"/>
      <c r="G56" s="74" t="s">
        <v>324</v>
      </c>
      <c r="H56" s="74" t="s">
        <v>1660</v>
      </c>
      <c r="I56" s="74" t="s">
        <v>1682</v>
      </c>
    </row>
    <row r="57" spans="1:9" ht="15.75" thickBot="1">
      <c r="A57" s="74" t="s">
        <v>283</v>
      </c>
      <c r="B57" s="73" t="s">
        <v>139</v>
      </c>
      <c r="C57" s="74" t="s">
        <v>250</v>
      </c>
      <c r="D57" s="76" t="s">
        <v>253</v>
      </c>
      <c r="E57" s="76" t="s">
        <v>253</v>
      </c>
      <c r="F57" s="82"/>
      <c r="G57" s="74" t="s">
        <v>284</v>
      </c>
      <c r="H57" s="74" t="s">
        <v>1661</v>
      </c>
      <c r="I57" s="74"/>
    </row>
    <row r="58" spans="1:9" ht="15.75" thickBot="1">
      <c r="A58" s="74" t="s">
        <v>280</v>
      </c>
      <c r="B58" s="73" t="s">
        <v>139</v>
      </c>
      <c r="C58" s="74" t="s">
        <v>250</v>
      </c>
      <c r="D58" s="76" t="s">
        <v>253</v>
      </c>
      <c r="E58" s="76" t="s">
        <v>253</v>
      </c>
      <c r="F58" s="82"/>
      <c r="G58" s="74" t="s">
        <v>282</v>
      </c>
      <c r="H58" s="74" t="s">
        <v>1662</v>
      </c>
      <c r="I58" s="74"/>
    </row>
    <row r="59" spans="1:9" ht="15.75" thickBot="1">
      <c r="A59" s="74" t="s">
        <v>297</v>
      </c>
      <c r="B59" s="73" t="s">
        <v>291</v>
      </c>
      <c r="C59" s="74" t="s">
        <v>250</v>
      </c>
      <c r="D59" s="76" t="s">
        <v>253</v>
      </c>
      <c r="E59" s="76" t="s">
        <v>253</v>
      </c>
      <c r="F59" s="82"/>
      <c r="G59" s="74" t="s">
        <v>298</v>
      </c>
      <c r="H59" s="74" t="s">
        <v>1663</v>
      </c>
      <c r="I59" s="74"/>
    </row>
    <row r="60" spans="1:9" ht="15.75" thickBot="1">
      <c r="A60" s="74" t="s">
        <v>288</v>
      </c>
      <c r="B60" s="73" t="s">
        <v>134</v>
      </c>
      <c r="C60" s="74" t="s">
        <v>250</v>
      </c>
      <c r="D60" s="76" t="s">
        <v>253</v>
      </c>
      <c r="E60" s="76" t="s">
        <v>253</v>
      </c>
      <c r="F60" s="82"/>
      <c r="G60" s="74" t="s">
        <v>290</v>
      </c>
      <c r="H60" s="74" t="s">
        <v>1664</v>
      </c>
      <c r="I60" s="74"/>
    </row>
    <row r="61" spans="1:9" ht="15.75" thickBot="1">
      <c r="A61" s="74" t="s">
        <v>266</v>
      </c>
      <c r="B61" s="73" t="s">
        <v>88</v>
      </c>
      <c r="C61" s="74" t="s">
        <v>250</v>
      </c>
      <c r="D61" s="76" t="s">
        <v>253</v>
      </c>
      <c r="E61" s="76" t="s">
        <v>253</v>
      </c>
      <c r="F61" s="82"/>
      <c r="G61" s="74" t="s">
        <v>267</v>
      </c>
      <c r="H61" s="74" t="s">
        <v>1665</v>
      </c>
      <c r="I61" s="74"/>
    </row>
    <row r="62" spans="1:9" ht="15.75" thickBot="1">
      <c r="A62" s="74" t="s">
        <v>262</v>
      </c>
      <c r="B62" s="73" t="s">
        <v>88</v>
      </c>
      <c r="C62" s="74" t="s">
        <v>250</v>
      </c>
      <c r="D62" s="76" t="s">
        <v>253</v>
      </c>
      <c r="E62" s="76" t="s">
        <v>253</v>
      </c>
      <c r="F62" s="82"/>
      <c r="G62" s="74" t="s">
        <v>263</v>
      </c>
      <c r="H62" s="74" t="s">
        <v>1666</v>
      </c>
      <c r="I62" s="74"/>
    </row>
    <row r="63" spans="1:9" ht="15.75" thickBot="1">
      <c r="A63" s="74" t="s">
        <v>264</v>
      </c>
      <c r="B63" s="73" t="s">
        <v>88</v>
      </c>
      <c r="C63" s="74" t="s">
        <v>250</v>
      </c>
      <c r="D63" s="76" t="s">
        <v>253</v>
      </c>
      <c r="E63" s="76" t="s">
        <v>253</v>
      </c>
      <c r="F63" s="82"/>
      <c r="G63" s="74" t="s">
        <v>265</v>
      </c>
      <c r="H63" s="74" t="s">
        <v>1667</v>
      </c>
      <c r="I63" s="74"/>
    </row>
    <row r="64" spans="1:9" ht="15.75" thickBot="1">
      <c r="A64" s="74" t="s">
        <v>251</v>
      </c>
      <c r="B64" s="73" t="s">
        <v>47</v>
      </c>
      <c r="C64" s="74" t="s">
        <v>250</v>
      </c>
      <c r="D64" s="76" t="s">
        <v>253</v>
      </c>
      <c r="E64" s="76" t="s">
        <v>253</v>
      </c>
      <c r="F64" s="82"/>
      <c r="G64" s="74" t="s">
        <v>252</v>
      </c>
      <c r="H64" s="74" t="s">
        <v>1668</v>
      </c>
      <c r="I64" s="74"/>
    </row>
    <row r="65" spans="1:9" ht="15.75" thickBot="1">
      <c r="A65" s="74" t="s">
        <v>257</v>
      </c>
      <c r="B65" s="73" t="s">
        <v>47</v>
      </c>
      <c r="C65" s="74" t="s">
        <v>250</v>
      </c>
      <c r="D65" s="76" t="s">
        <v>253</v>
      </c>
      <c r="E65" s="76" t="s">
        <v>253</v>
      </c>
      <c r="F65" s="82"/>
      <c r="G65" s="74" t="s">
        <v>258</v>
      </c>
      <c r="H65" s="74" t="s">
        <v>1669</v>
      </c>
      <c r="I65" s="74"/>
    </row>
    <row r="66" spans="1:9" ht="15.75" thickBot="1">
      <c r="A66" s="74" t="s">
        <v>255</v>
      </c>
      <c r="B66" s="73" t="s">
        <v>47</v>
      </c>
      <c r="C66" s="74" t="s">
        <v>250</v>
      </c>
      <c r="D66" s="76" t="s">
        <v>253</v>
      </c>
      <c r="E66" s="76" t="s">
        <v>253</v>
      </c>
      <c r="F66" s="82"/>
      <c r="G66" s="74" t="s">
        <v>256</v>
      </c>
      <c r="H66" s="74" t="s">
        <v>1670</v>
      </c>
      <c r="I66" s="74"/>
    </row>
    <row r="67" spans="1:9" ht="15.75" thickBot="1">
      <c r="A67" s="74" t="s">
        <v>306</v>
      </c>
      <c r="B67" s="73" t="s">
        <v>299</v>
      </c>
      <c r="C67" s="74" t="s">
        <v>250</v>
      </c>
      <c r="D67" s="76" t="s">
        <v>253</v>
      </c>
      <c r="E67" s="76" t="s">
        <v>253</v>
      </c>
      <c r="F67" s="82"/>
      <c r="G67" s="74" t="s">
        <v>308</v>
      </c>
      <c r="H67" s="74" t="s">
        <v>1671</v>
      </c>
      <c r="I67" s="74"/>
    </row>
    <row r="68" spans="1:9" ht="15.75" thickBot="1">
      <c r="A68" s="74" t="s">
        <v>336</v>
      </c>
      <c r="B68" s="73" t="s">
        <v>47</v>
      </c>
      <c r="C68" s="74" t="s">
        <v>250</v>
      </c>
      <c r="D68" s="76" t="s">
        <v>253</v>
      </c>
      <c r="E68" s="76" t="s">
        <v>253</v>
      </c>
      <c r="F68" s="82"/>
      <c r="G68" s="74" t="s">
        <v>338</v>
      </c>
      <c r="H68" s="74" t="s">
        <v>1672</v>
      </c>
      <c r="I68" s="74"/>
    </row>
    <row r="69" spans="1:9" ht="15.75" thickBot="1">
      <c r="A69" s="74" t="s">
        <v>340</v>
      </c>
      <c r="B69" s="73" t="s">
        <v>47</v>
      </c>
      <c r="C69" s="74" t="s">
        <v>250</v>
      </c>
      <c r="D69" s="76" t="s">
        <v>253</v>
      </c>
      <c r="E69" s="76" t="s">
        <v>253</v>
      </c>
      <c r="F69" s="82"/>
      <c r="G69" s="74" t="s">
        <v>341</v>
      </c>
      <c r="H69" s="74" t="s">
        <v>1673</v>
      </c>
      <c r="I69" s="74"/>
    </row>
    <row r="70" spans="1:9" ht="15.75" thickBot="1">
      <c r="A70" s="74" t="s">
        <v>374</v>
      </c>
      <c r="B70" s="73" t="s">
        <v>47</v>
      </c>
      <c r="C70" s="74" t="s">
        <v>250</v>
      </c>
      <c r="D70" s="76" t="s">
        <v>253</v>
      </c>
      <c r="E70" s="76" t="s">
        <v>253</v>
      </c>
      <c r="F70" s="82"/>
      <c r="G70" s="74" t="s">
        <v>375</v>
      </c>
      <c r="H70" s="74" t="s">
        <v>1674</v>
      </c>
      <c r="I70" s="74"/>
    </row>
    <row r="71" spans="1:9" ht="15.75" thickBot="1">
      <c r="A71" s="74" t="s">
        <v>376</v>
      </c>
      <c r="B71" s="73" t="s">
        <v>47</v>
      </c>
      <c r="C71" s="74" t="s">
        <v>250</v>
      </c>
      <c r="D71" s="76" t="s">
        <v>253</v>
      </c>
      <c r="E71" s="76" t="s">
        <v>253</v>
      </c>
      <c r="F71" s="82"/>
      <c r="G71" s="74" t="s">
        <v>377</v>
      </c>
      <c r="H71" s="74" t="s">
        <v>1675</v>
      </c>
      <c r="I71" s="74"/>
    </row>
    <row r="72" spans="1:9" ht="15.75" thickBot="1">
      <c r="A72" s="74" t="s">
        <v>1570</v>
      </c>
      <c r="B72" s="73" t="s">
        <v>88</v>
      </c>
      <c r="C72" s="74" t="s">
        <v>250</v>
      </c>
      <c r="D72" s="76" t="s">
        <v>253</v>
      </c>
      <c r="E72" s="76" t="s">
        <v>253</v>
      </c>
      <c r="F72" s="82"/>
      <c r="G72" s="74" t="s">
        <v>354</v>
      </c>
      <c r="H72" s="74" t="s">
        <v>1676</v>
      </c>
      <c r="I72" s="74"/>
    </row>
    <row r="73" spans="1:9" ht="15.75" thickBot="1">
      <c r="A73" s="74" t="s">
        <v>358</v>
      </c>
      <c r="B73" s="73" t="s">
        <v>88</v>
      </c>
      <c r="C73" s="74" t="s">
        <v>250</v>
      </c>
      <c r="D73" s="76" t="s">
        <v>253</v>
      </c>
      <c r="E73" s="76" t="s">
        <v>253</v>
      </c>
      <c r="F73" s="82"/>
      <c r="G73" s="74" t="s">
        <v>359</v>
      </c>
      <c r="H73" s="74" t="s">
        <v>1677</v>
      </c>
      <c r="I73" s="74"/>
    </row>
    <row r="74" spans="1:9" ht="15.75" thickBot="1">
      <c r="A74" s="74" t="s">
        <v>378</v>
      </c>
      <c r="B74" s="73" t="s">
        <v>47</v>
      </c>
      <c r="C74" s="74" t="s">
        <v>250</v>
      </c>
      <c r="D74" s="76" t="s">
        <v>253</v>
      </c>
      <c r="E74" s="76" t="s">
        <v>253</v>
      </c>
      <c r="F74" s="82"/>
      <c r="G74" s="74" t="s">
        <v>379</v>
      </c>
      <c r="H74" s="74" t="s">
        <v>1678</v>
      </c>
      <c r="I74" s="74"/>
    </row>
    <row r="75" spans="1:9" ht="15.75" thickBot="1">
      <c r="A75" s="74" t="s">
        <v>380</v>
      </c>
      <c r="B75" s="73" t="s">
        <v>47</v>
      </c>
      <c r="C75" s="74" t="s">
        <v>250</v>
      </c>
      <c r="D75" s="76" t="s">
        <v>253</v>
      </c>
      <c r="E75" s="76" t="s">
        <v>253</v>
      </c>
      <c r="F75" s="82"/>
      <c r="G75" s="74" t="s">
        <v>381</v>
      </c>
      <c r="H75" s="74" t="s">
        <v>1679</v>
      </c>
      <c r="I75" s="74"/>
    </row>
    <row r="76" spans="1:9" ht="15.75" thickBot="1">
      <c r="A76" s="74" t="s">
        <v>353</v>
      </c>
      <c r="B76" s="73" t="s">
        <v>88</v>
      </c>
      <c r="C76" s="74" t="s">
        <v>250</v>
      </c>
      <c r="D76" s="76" t="s">
        <v>253</v>
      </c>
      <c r="E76" s="76" t="s">
        <v>253</v>
      </c>
      <c r="F76" s="82"/>
      <c r="G76" s="74" t="s">
        <v>354</v>
      </c>
      <c r="H76" s="74" t="s">
        <v>1676</v>
      </c>
      <c r="I76" s="74"/>
    </row>
    <row r="77" spans="1:9">
      <c r="A77" s="99" t="s">
        <v>351</v>
      </c>
      <c r="B77" s="99" t="s">
        <v>88</v>
      </c>
      <c r="C77" s="100" t="s">
        <v>250</v>
      </c>
      <c r="D77" s="101" t="s">
        <v>253</v>
      </c>
      <c r="E77" s="101" t="s">
        <v>253</v>
      </c>
      <c r="F77" s="102"/>
      <c r="G77" s="100" t="s">
        <v>352</v>
      </c>
      <c r="H77" s="100" t="s">
        <v>1680</v>
      </c>
      <c r="I77" s="100"/>
    </row>
    <row r="78" spans="1:9">
      <c r="A78" s="103" t="s">
        <v>1772</v>
      </c>
      <c r="B78" s="96" t="s">
        <v>1776</v>
      </c>
      <c r="C78" s="96" t="s">
        <v>250</v>
      </c>
      <c r="D78" s="97" t="s">
        <v>1785</v>
      </c>
      <c r="E78" s="67"/>
      <c r="F78" s="98"/>
      <c r="G78" s="67" t="s">
        <v>1788</v>
      </c>
      <c r="H78" s="96" t="s">
        <v>1789</v>
      </c>
      <c r="I78" s="104"/>
    </row>
    <row r="79" spans="1:9">
      <c r="A79" s="105" t="s">
        <v>1773</v>
      </c>
      <c r="B79" s="96" t="s">
        <v>1776</v>
      </c>
      <c r="C79" s="96" t="s">
        <v>250</v>
      </c>
      <c r="D79" s="97" t="s">
        <v>1785</v>
      </c>
      <c r="E79" s="67"/>
      <c r="F79" s="98"/>
      <c r="G79" s="67" t="s">
        <v>1790</v>
      </c>
      <c r="H79" s="67" t="s">
        <v>1791</v>
      </c>
      <c r="I79" s="104"/>
    </row>
    <row r="80" spans="1:9">
      <c r="A80" s="103" t="s">
        <v>1774</v>
      </c>
      <c r="B80" s="96" t="s">
        <v>1776</v>
      </c>
      <c r="C80" s="96" t="s">
        <v>1784</v>
      </c>
      <c r="D80" s="97" t="s">
        <v>1786</v>
      </c>
      <c r="E80" s="67"/>
      <c r="F80" s="98"/>
      <c r="G80" s="67" t="s">
        <v>1792</v>
      </c>
      <c r="H80" s="96" t="s">
        <v>1793</v>
      </c>
      <c r="I80" s="104"/>
    </row>
    <row r="81" spans="1:9">
      <c r="A81" s="103" t="s">
        <v>1775</v>
      </c>
      <c r="B81" s="96" t="s">
        <v>1776</v>
      </c>
      <c r="C81" s="96" t="s">
        <v>250</v>
      </c>
      <c r="D81" s="97" t="s">
        <v>1787</v>
      </c>
      <c r="E81" s="67"/>
      <c r="F81" s="98"/>
      <c r="G81" s="67" t="s">
        <v>1794</v>
      </c>
      <c r="H81" s="67" t="s">
        <v>1795</v>
      </c>
      <c r="I81" s="104"/>
    </row>
    <row r="82" spans="1:9" ht="15.75" thickBot="1">
      <c r="A82" s="106" t="s">
        <v>1778</v>
      </c>
      <c r="B82" s="107" t="s">
        <v>1776</v>
      </c>
      <c r="C82" s="107" t="s">
        <v>1779</v>
      </c>
      <c r="D82" s="108" t="s">
        <v>44</v>
      </c>
      <c r="E82" s="109"/>
      <c r="F82" s="110"/>
      <c r="G82" s="109" t="s">
        <v>1796</v>
      </c>
      <c r="H82" s="107" t="s">
        <v>1797</v>
      </c>
      <c r="I82" s="11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54"/>
  <sheetViews>
    <sheetView workbookViewId="0">
      <selection activeCell="B27" sqref="B27"/>
    </sheetView>
  </sheetViews>
  <sheetFormatPr defaultRowHeight="15"/>
  <cols>
    <col min="1" max="1" width="12.28515625" customWidth="1"/>
    <col min="2" max="2" width="39.7109375" customWidth="1"/>
    <col min="3" max="3" width="42" customWidth="1"/>
    <col min="4" max="4" width="24.42578125" customWidth="1"/>
    <col min="5" max="5" width="30.5703125" customWidth="1"/>
    <col min="6" max="6" width="15.7109375" customWidth="1"/>
  </cols>
  <sheetData>
    <row r="1" spans="1:6" ht="15.75" thickBot="1">
      <c r="A1" s="121" t="s">
        <v>1901</v>
      </c>
      <c r="B1" s="121" t="s">
        <v>1127</v>
      </c>
      <c r="C1" s="121" t="s">
        <v>1902</v>
      </c>
      <c r="D1" s="121" t="s">
        <v>1903</v>
      </c>
      <c r="E1" s="122" t="s">
        <v>1904</v>
      </c>
      <c r="F1" s="120" t="s">
        <v>1900</v>
      </c>
    </row>
    <row r="2" spans="1:6" ht="15.75" hidden="1" thickBot="1">
      <c r="A2" s="8" t="s">
        <v>1131</v>
      </c>
      <c r="B2" s="124" t="s">
        <v>55</v>
      </c>
      <c r="C2" s="124" t="s">
        <v>51</v>
      </c>
      <c r="D2" s="124" t="s">
        <v>1905</v>
      </c>
      <c r="E2" s="124" t="s">
        <v>1906</v>
      </c>
      <c r="F2" s="123" t="s">
        <v>1316</v>
      </c>
    </row>
    <row r="3" spans="1:6" ht="15.75" thickBot="1">
      <c r="A3" s="8" t="s">
        <v>1170</v>
      </c>
      <c r="B3" s="124" t="s">
        <v>63</v>
      </c>
      <c r="C3" s="124" t="s">
        <v>971</v>
      </c>
      <c r="D3" s="124" t="s">
        <v>1905</v>
      </c>
      <c r="E3" s="124" t="s">
        <v>1906</v>
      </c>
      <c r="F3" s="123" t="s">
        <v>1316</v>
      </c>
    </row>
    <row r="4" spans="1:6" ht="15.75" thickBot="1">
      <c r="A4" s="8" t="s">
        <v>1154</v>
      </c>
      <c r="B4" s="124" t="s">
        <v>63</v>
      </c>
      <c r="C4" s="124" t="s">
        <v>971</v>
      </c>
      <c r="D4" s="124" t="s">
        <v>1905</v>
      </c>
      <c r="E4" s="124" t="s">
        <v>1906</v>
      </c>
      <c r="F4" s="123" t="s">
        <v>1316</v>
      </c>
    </row>
    <row r="5" spans="1:6" ht="15.75" thickBot="1">
      <c r="A5" s="8" t="s">
        <v>1167</v>
      </c>
      <c r="B5" s="124" t="s">
        <v>63</v>
      </c>
      <c r="C5" s="124" t="s">
        <v>971</v>
      </c>
      <c r="D5" s="124" t="s">
        <v>1907</v>
      </c>
      <c r="E5" s="124" t="s">
        <v>1908</v>
      </c>
      <c r="F5" s="123" t="s">
        <v>1316</v>
      </c>
    </row>
    <row r="6" spans="1:6" ht="15.75" thickBot="1">
      <c r="A6" s="8" t="s">
        <v>1144</v>
      </c>
      <c r="B6" s="124" t="s">
        <v>63</v>
      </c>
      <c r="C6" s="124" t="s">
        <v>971</v>
      </c>
      <c r="D6" s="124" t="s">
        <v>1907</v>
      </c>
      <c r="E6" s="124" t="s">
        <v>1908</v>
      </c>
      <c r="F6" s="123" t="s">
        <v>1316</v>
      </c>
    </row>
    <row r="7" spans="1:6" ht="15.75" thickBot="1">
      <c r="A7" s="8" t="s">
        <v>1946</v>
      </c>
      <c r="B7" s="124" t="s">
        <v>1909</v>
      </c>
      <c r="C7" s="124" t="s">
        <v>971</v>
      </c>
      <c r="D7" s="124" t="s">
        <v>1907</v>
      </c>
      <c r="E7" s="124" t="s">
        <v>1908</v>
      </c>
      <c r="F7" s="123" t="s">
        <v>1316</v>
      </c>
    </row>
    <row r="8" spans="1:6" ht="15.75" thickBot="1">
      <c r="A8" s="8" t="s">
        <v>1161</v>
      </c>
      <c r="B8" s="124" t="s">
        <v>78</v>
      </c>
      <c r="C8" s="124" t="s">
        <v>971</v>
      </c>
      <c r="D8" s="124" t="s">
        <v>1910</v>
      </c>
      <c r="E8" s="124" t="s">
        <v>1911</v>
      </c>
      <c r="F8" s="123" t="s">
        <v>1316</v>
      </c>
    </row>
    <row r="9" spans="1:6" ht="15.75" thickBot="1">
      <c r="A9" s="8" t="s">
        <v>1184</v>
      </c>
      <c r="B9" s="124" t="s">
        <v>78</v>
      </c>
      <c r="C9" s="124" t="s">
        <v>971</v>
      </c>
      <c r="D9" s="124" t="s">
        <v>1910</v>
      </c>
      <c r="E9" s="124" t="s">
        <v>1911</v>
      </c>
      <c r="F9" s="123" t="s">
        <v>1316</v>
      </c>
    </row>
    <row r="10" spans="1:6" ht="15.75" thickBot="1">
      <c r="A10" s="8" t="s">
        <v>1173</v>
      </c>
      <c r="B10" s="124" t="s">
        <v>78</v>
      </c>
      <c r="C10" s="124" t="s">
        <v>971</v>
      </c>
      <c r="D10" s="124" t="s">
        <v>1910</v>
      </c>
      <c r="E10" s="124" t="s">
        <v>1911</v>
      </c>
      <c r="F10" s="123" t="s">
        <v>1316</v>
      </c>
    </row>
    <row r="11" spans="1:6" ht="15.75" thickBot="1">
      <c r="A11" s="8" t="s">
        <v>1156</v>
      </c>
      <c r="B11" s="124" t="s">
        <v>78</v>
      </c>
      <c r="C11" s="124" t="s">
        <v>971</v>
      </c>
      <c r="D11" s="124" t="s">
        <v>1912</v>
      </c>
      <c r="E11" s="125" t="s">
        <v>1913</v>
      </c>
      <c r="F11" s="123" t="s">
        <v>1316</v>
      </c>
    </row>
    <row r="12" spans="1:6" ht="15.75" thickBot="1">
      <c r="A12" s="8" t="s">
        <v>1165</v>
      </c>
      <c r="B12" s="124" t="s">
        <v>78</v>
      </c>
      <c r="C12" s="124" t="s">
        <v>971</v>
      </c>
      <c r="D12" s="124" t="s">
        <v>1912</v>
      </c>
      <c r="E12" s="125" t="s">
        <v>1913</v>
      </c>
      <c r="F12" s="123" t="s">
        <v>1316</v>
      </c>
    </row>
    <row r="13" spans="1:6" ht="15.75" thickBot="1">
      <c r="A13" s="8" t="s">
        <v>1182</v>
      </c>
      <c r="B13" s="124" t="s">
        <v>78</v>
      </c>
      <c r="C13" s="124" t="s">
        <v>971</v>
      </c>
      <c r="D13" s="124" t="s">
        <v>1912</v>
      </c>
      <c r="E13" s="125" t="s">
        <v>1913</v>
      </c>
      <c r="F13" s="123" t="s">
        <v>1316</v>
      </c>
    </row>
    <row r="14" spans="1:6" ht="15.75" thickBot="1">
      <c r="A14" s="8" t="s">
        <v>1946</v>
      </c>
      <c r="B14" s="124" t="s">
        <v>971</v>
      </c>
      <c r="C14" s="124" t="s">
        <v>1145</v>
      </c>
      <c r="D14" s="124" t="s">
        <v>1914</v>
      </c>
      <c r="E14" s="125" t="s">
        <v>1915</v>
      </c>
      <c r="F14" s="123" t="s">
        <v>1316</v>
      </c>
    </row>
    <row r="15" spans="1:6" ht="15.75" thickBot="1">
      <c r="A15" s="8" t="s">
        <v>1144</v>
      </c>
      <c r="B15" s="124" t="s">
        <v>971</v>
      </c>
      <c r="C15" s="124" t="s">
        <v>1145</v>
      </c>
      <c r="D15" s="124" t="s">
        <v>1914</v>
      </c>
      <c r="E15" s="125" t="s">
        <v>1915</v>
      </c>
      <c r="F15" s="123" t="s">
        <v>1316</v>
      </c>
    </row>
    <row r="16" spans="1:6" ht="15.75" thickBot="1">
      <c r="A16" s="8">
        <v>492600146</v>
      </c>
      <c r="B16" s="124" t="s">
        <v>971</v>
      </c>
      <c r="C16" s="124" t="s">
        <v>1145</v>
      </c>
      <c r="D16" s="124" t="s">
        <v>1914</v>
      </c>
      <c r="E16" s="125" t="s">
        <v>1915</v>
      </c>
      <c r="F16" s="123" t="s">
        <v>1316</v>
      </c>
    </row>
    <row r="17" spans="1:6" ht="15.75" thickBot="1">
      <c r="A17" s="8" t="s">
        <v>1177</v>
      </c>
      <c r="B17" s="124" t="s">
        <v>971</v>
      </c>
      <c r="C17" s="124" t="s">
        <v>1145</v>
      </c>
      <c r="D17" s="124" t="s">
        <v>1916</v>
      </c>
      <c r="E17" s="125" t="s">
        <v>1917</v>
      </c>
      <c r="F17" s="123" t="s">
        <v>1316</v>
      </c>
    </row>
    <row r="18" spans="1:6" ht="15.75" thickBot="1">
      <c r="A18" s="8" t="s">
        <v>1170</v>
      </c>
      <c r="B18" s="124" t="s">
        <v>971</v>
      </c>
      <c r="C18" s="124" t="s">
        <v>1145</v>
      </c>
      <c r="D18" s="124" t="s">
        <v>1916</v>
      </c>
      <c r="E18" s="125" t="s">
        <v>1917</v>
      </c>
      <c r="F18" s="123" t="s">
        <v>1316</v>
      </c>
    </row>
    <row r="19" spans="1:6" ht="15.75" thickBot="1">
      <c r="A19" s="8" t="s">
        <v>1167</v>
      </c>
      <c r="B19" s="124" t="s">
        <v>971</v>
      </c>
      <c r="C19" s="124" t="s">
        <v>1145</v>
      </c>
      <c r="D19" s="124" t="s">
        <v>1916</v>
      </c>
      <c r="E19" s="125" t="s">
        <v>1917</v>
      </c>
      <c r="F19" s="123" t="s">
        <v>1316</v>
      </c>
    </row>
    <row r="20" spans="1:6" ht="15.75" thickBot="1">
      <c r="A20" s="8" t="s">
        <v>1156</v>
      </c>
      <c r="B20" s="124" t="s">
        <v>971</v>
      </c>
      <c r="C20" s="124" t="s">
        <v>1145</v>
      </c>
      <c r="D20" s="124" t="s">
        <v>1916</v>
      </c>
      <c r="E20" s="125" t="s">
        <v>1917</v>
      </c>
      <c r="F20" s="123" t="s">
        <v>1316</v>
      </c>
    </row>
    <row r="21" spans="1:6" ht="17.25" thickBot="1">
      <c r="A21" s="8" t="s">
        <v>1165</v>
      </c>
      <c r="B21" s="124" t="s">
        <v>971</v>
      </c>
      <c r="C21" s="124" t="s">
        <v>1145</v>
      </c>
      <c r="D21" s="124" t="s">
        <v>1919</v>
      </c>
      <c r="E21" s="126" t="s">
        <v>1920</v>
      </c>
      <c r="F21" s="123" t="s">
        <v>1316</v>
      </c>
    </row>
    <row r="22" spans="1:6" ht="17.25" thickBot="1">
      <c r="A22" s="8" t="s">
        <v>1266</v>
      </c>
      <c r="B22" s="124" t="s">
        <v>971</v>
      </c>
      <c r="C22" s="124" t="s">
        <v>1145</v>
      </c>
      <c r="D22" s="124" t="s">
        <v>1919</v>
      </c>
      <c r="E22" s="126" t="s">
        <v>1920</v>
      </c>
      <c r="F22" s="123" t="s">
        <v>1316</v>
      </c>
    </row>
    <row r="23" spans="1:6" ht="15.75" thickBot="1">
      <c r="A23" s="8" t="s">
        <v>1156</v>
      </c>
      <c r="B23" s="124" t="s">
        <v>1921</v>
      </c>
      <c r="C23" s="124" t="s">
        <v>1918</v>
      </c>
      <c r="D23" s="124" t="s">
        <v>1922</v>
      </c>
      <c r="E23" s="124" t="s">
        <v>1923</v>
      </c>
      <c r="F23" s="123" t="s">
        <v>1316</v>
      </c>
    </row>
    <row r="24" spans="1:6" ht="15.75" thickBot="1">
      <c r="A24" s="8" t="s">
        <v>1161</v>
      </c>
      <c r="B24" s="124" t="s">
        <v>971</v>
      </c>
      <c r="C24" s="124" t="s">
        <v>1145</v>
      </c>
      <c r="D24" s="124" t="s">
        <v>1924</v>
      </c>
      <c r="E24" s="124" t="s">
        <v>1925</v>
      </c>
      <c r="F24" s="123" t="s">
        <v>1316</v>
      </c>
    </row>
    <row r="25" spans="1:6" ht="17.25" thickBot="1">
      <c r="A25" s="8" t="s">
        <v>1184</v>
      </c>
      <c r="B25" s="124" t="s">
        <v>971</v>
      </c>
      <c r="C25" s="124" t="s">
        <v>1145</v>
      </c>
      <c r="D25" s="124" t="s">
        <v>1926</v>
      </c>
      <c r="E25" s="126" t="s">
        <v>1927</v>
      </c>
      <c r="F25" s="123" t="s">
        <v>1316</v>
      </c>
    </row>
    <row r="26" spans="1:6" ht="15.75" thickBot="1">
      <c r="A26" s="8" t="s">
        <v>1220</v>
      </c>
      <c r="B26" s="124" t="s">
        <v>78</v>
      </c>
      <c r="C26" s="124" t="s">
        <v>971</v>
      </c>
      <c r="D26" s="124" t="s">
        <v>1928</v>
      </c>
      <c r="E26" s="125" t="s">
        <v>1929</v>
      </c>
      <c r="F26" s="123" t="s">
        <v>1309</v>
      </c>
    </row>
    <row r="27" spans="1:6" ht="15.75" thickBot="1">
      <c r="A27" s="8" t="s">
        <v>1211</v>
      </c>
      <c r="B27" s="124" t="s">
        <v>78</v>
      </c>
      <c r="C27" s="124" t="s">
        <v>971</v>
      </c>
      <c r="D27" s="124" t="s">
        <v>1928</v>
      </c>
      <c r="E27" s="125" t="s">
        <v>1929</v>
      </c>
      <c r="F27" s="123" t="s">
        <v>1309</v>
      </c>
    </row>
    <row r="28" spans="1:6" ht="15.75" thickBot="1">
      <c r="A28" s="8" t="s">
        <v>1203</v>
      </c>
      <c r="B28" s="124" t="s">
        <v>78</v>
      </c>
      <c r="C28" s="124" t="s">
        <v>971</v>
      </c>
      <c r="D28" s="124" t="s">
        <v>1928</v>
      </c>
      <c r="E28" s="125" t="s">
        <v>1929</v>
      </c>
      <c r="F28" s="123" t="s">
        <v>1309</v>
      </c>
    </row>
    <row r="29" spans="1:6" ht="15.75" thickBot="1">
      <c r="A29" s="8" t="s">
        <v>1212</v>
      </c>
      <c r="B29" s="124" t="s">
        <v>78</v>
      </c>
      <c r="C29" s="124" t="s">
        <v>971</v>
      </c>
      <c r="D29" s="124" t="s">
        <v>1928</v>
      </c>
      <c r="E29" s="125" t="s">
        <v>1929</v>
      </c>
      <c r="F29" s="123" t="s">
        <v>1309</v>
      </c>
    </row>
    <row r="30" spans="1:6" ht="15.75" thickBot="1">
      <c r="A30" s="8" t="s">
        <v>1215</v>
      </c>
      <c r="B30" s="124" t="s">
        <v>78</v>
      </c>
      <c r="C30" s="124" t="s">
        <v>971</v>
      </c>
      <c r="D30" s="124" t="s">
        <v>1930</v>
      </c>
      <c r="E30" s="125" t="s">
        <v>1931</v>
      </c>
      <c r="F30" s="123" t="s">
        <v>1309</v>
      </c>
    </row>
    <row r="31" spans="1:6" ht="15.75" thickBot="1">
      <c r="A31" s="8" t="s">
        <v>1217</v>
      </c>
      <c r="B31" s="124" t="s">
        <v>78</v>
      </c>
      <c r="C31" s="124" t="s">
        <v>971</v>
      </c>
      <c r="D31" s="124" t="s">
        <v>1930</v>
      </c>
      <c r="E31" s="125" t="s">
        <v>1931</v>
      </c>
      <c r="F31" s="123" t="s">
        <v>1309</v>
      </c>
    </row>
    <row r="32" spans="1:6" ht="15.75" thickBot="1">
      <c r="A32" s="8" t="s">
        <v>1237</v>
      </c>
      <c r="B32" s="124" t="s">
        <v>78</v>
      </c>
      <c r="C32" s="124" t="s">
        <v>971</v>
      </c>
      <c r="D32" s="124" t="s">
        <v>1930</v>
      </c>
      <c r="E32" s="125" t="s">
        <v>1931</v>
      </c>
      <c r="F32" s="123" t="s">
        <v>1309</v>
      </c>
    </row>
    <row r="33" spans="1:6" ht="15.75" thickBot="1">
      <c r="A33" s="8" t="s">
        <v>1947</v>
      </c>
      <c r="B33" s="124" t="s">
        <v>971</v>
      </c>
      <c r="C33" s="124" t="s">
        <v>1145</v>
      </c>
      <c r="D33" s="124" t="s">
        <v>1932</v>
      </c>
      <c r="E33" s="125" t="s">
        <v>1933</v>
      </c>
      <c r="F33" s="123" t="s">
        <v>1309</v>
      </c>
    </row>
    <row r="34" spans="1:6" ht="15.75" thickBot="1">
      <c r="A34" s="8" t="s">
        <v>1948</v>
      </c>
      <c r="B34" s="124" t="s">
        <v>971</v>
      </c>
      <c r="C34" s="124" t="s">
        <v>1145</v>
      </c>
      <c r="D34" s="124" t="s">
        <v>1932</v>
      </c>
      <c r="E34" s="125" t="s">
        <v>1933</v>
      </c>
      <c r="F34" s="123" t="s">
        <v>1309</v>
      </c>
    </row>
    <row r="35" spans="1:6" ht="15.75" thickBot="1">
      <c r="A35" s="8" t="s">
        <v>1949</v>
      </c>
      <c r="B35" s="124" t="s">
        <v>971</v>
      </c>
      <c r="C35" s="124" t="s">
        <v>1145</v>
      </c>
      <c r="D35" s="124" t="s">
        <v>1932</v>
      </c>
      <c r="E35" s="125" t="s">
        <v>1933</v>
      </c>
      <c r="F35" s="123" t="s">
        <v>1309</v>
      </c>
    </row>
    <row r="36" spans="1:6" ht="15.75" thickBot="1">
      <c r="A36" s="8" t="s">
        <v>1238</v>
      </c>
      <c r="B36" s="124" t="s">
        <v>971</v>
      </c>
      <c r="C36" s="124" t="s">
        <v>1145</v>
      </c>
      <c r="D36" s="124" t="s">
        <v>1932</v>
      </c>
      <c r="E36" s="125" t="s">
        <v>1933</v>
      </c>
      <c r="F36" s="123" t="s">
        <v>1309</v>
      </c>
    </row>
    <row r="37" spans="1:6" ht="15.75" thickBot="1">
      <c r="A37" s="8" t="s">
        <v>1241</v>
      </c>
      <c r="B37" s="124" t="s">
        <v>971</v>
      </c>
      <c r="C37" s="124" t="s">
        <v>1145</v>
      </c>
      <c r="D37" s="124" t="s">
        <v>1932</v>
      </c>
      <c r="E37" s="125" t="s">
        <v>1933</v>
      </c>
      <c r="F37" s="123" t="s">
        <v>1309</v>
      </c>
    </row>
    <row r="38" spans="1:6" ht="15.75" thickBot="1">
      <c r="A38" s="8" t="s">
        <v>1952</v>
      </c>
      <c r="B38" s="124" t="s">
        <v>971</v>
      </c>
      <c r="C38" s="124" t="s">
        <v>1145</v>
      </c>
      <c r="D38" s="124" t="s">
        <v>1934</v>
      </c>
      <c r="E38" s="124" t="s">
        <v>1935</v>
      </c>
      <c r="F38" s="123" t="s">
        <v>1309</v>
      </c>
    </row>
    <row r="39" spans="1:6" ht="15.75" thickBot="1">
      <c r="A39" s="8" t="s">
        <v>1206</v>
      </c>
      <c r="B39" s="124" t="s">
        <v>971</v>
      </c>
      <c r="C39" s="124" t="s">
        <v>1145</v>
      </c>
      <c r="D39" s="124" t="s">
        <v>1934</v>
      </c>
      <c r="E39" s="124" t="s">
        <v>1935</v>
      </c>
      <c r="F39" s="123" t="s">
        <v>1309</v>
      </c>
    </row>
    <row r="40" spans="1:6" ht="15.75" thickBot="1">
      <c r="A40" s="8" t="s">
        <v>1950</v>
      </c>
      <c r="B40" s="124" t="s">
        <v>971</v>
      </c>
      <c r="C40" s="124" t="s">
        <v>1145</v>
      </c>
      <c r="D40" s="124" t="s">
        <v>1934</v>
      </c>
      <c r="E40" s="124" t="s">
        <v>1935</v>
      </c>
      <c r="F40" s="123" t="s">
        <v>1309</v>
      </c>
    </row>
    <row r="41" spans="1:6" ht="15.75" thickBot="1">
      <c r="A41" s="8" t="s">
        <v>1951</v>
      </c>
      <c r="B41" s="124" t="s">
        <v>971</v>
      </c>
      <c r="C41" s="124" t="s">
        <v>1145</v>
      </c>
      <c r="D41" s="124" t="s">
        <v>1934</v>
      </c>
      <c r="E41" s="124" t="s">
        <v>1935</v>
      </c>
      <c r="F41" s="123" t="s">
        <v>1309</v>
      </c>
    </row>
    <row r="42" spans="1:6" ht="15.75" thickBot="1">
      <c r="A42" s="8" t="s">
        <v>1220</v>
      </c>
      <c r="B42" s="124" t="s">
        <v>971</v>
      </c>
      <c r="C42" s="124" t="s">
        <v>1145</v>
      </c>
      <c r="D42" s="124" t="s">
        <v>1934</v>
      </c>
      <c r="E42" s="124" t="s">
        <v>1935</v>
      </c>
      <c r="F42" s="123" t="s">
        <v>1309</v>
      </c>
    </row>
    <row r="43" spans="1:6" ht="15.75" thickBot="1">
      <c r="A43" s="8" t="s">
        <v>1211</v>
      </c>
      <c r="B43" s="124" t="s">
        <v>971</v>
      </c>
      <c r="C43" s="124" t="s">
        <v>1145</v>
      </c>
      <c r="D43" s="124" t="s">
        <v>1936</v>
      </c>
      <c r="E43" s="124" t="s">
        <v>1937</v>
      </c>
      <c r="F43" s="123" t="s">
        <v>1309</v>
      </c>
    </row>
    <row r="44" spans="1:6" ht="15.75" thickBot="1">
      <c r="A44" s="8" t="s">
        <v>1203</v>
      </c>
      <c r="B44" s="124" t="s">
        <v>971</v>
      </c>
      <c r="C44" s="124" t="s">
        <v>1145</v>
      </c>
      <c r="D44" s="124" t="s">
        <v>1936</v>
      </c>
      <c r="E44" s="124" t="s">
        <v>1937</v>
      </c>
      <c r="F44" s="123" t="s">
        <v>1309</v>
      </c>
    </row>
    <row r="45" spans="1:6" ht="15.75" thickBot="1">
      <c r="A45" s="8" t="s">
        <v>1212</v>
      </c>
      <c r="B45" s="124" t="s">
        <v>971</v>
      </c>
      <c r="C45" s="124" t="s">
        <v>1145</v>
      </c>
      <c r="D45" s="124" t="s">
        <v>1936</v>
      </c>
      <c r="E45" s="124" t="s">
        <v>1937</v>
      </c>
      <c r="F45" s="123" t="s">
        <v>1309</v>
      </c>
    </row>
    <row r="46" spans="1:6" ht="15.75" thickBot="1">
      <c r="A46" s="8" t="s">
        <v>1215</v>
      </c>
      <c r="B46" s="124" t="s">
        <v>971</v>
      </c>
      <c r="C46" s="124" t="s">
        <v>1145</v>
      </c>
      <c r="D46" s="124" t="s">
        <v>1936</v>
      </c>
      <c r="E46" s="124" t="s">
        <v>1937</v>
      </c>
      <c r="F46" s="123" t="s">
        <v>1309</v>
      </c>
    </row>
    <row r="47" spans="1:6" ht="15.75" thickBot="1">
      <c r="A47" s="8" t="s">
        <v>1217</v>
      </c>
      <c r="B47" s="124" t="s">
        <v>971</v>
      </c>
      <c r="C47" s="124" t="s">
        <v>1145</v>
      </c>
      <c r="D47" s="124" t="s">
        <v>1938</v>
      </c>
      <c r="E47" s="125" t="s">
        <v>1939</v>
      </c>
      <c r="F47" s="123" t="s">
        <v>1309</v>
      </c>
    </row>
    <row r="48" spans="1:6" ht="15.75" thickBot="1">
      <c r="A48" s="8" t="s">
        <v>1222</v>
      </c>
      <c r="B48" s="124" t="s">
        <v>971</v>
      </c>
      <c r="C48" s="124" t="s">
        <v>1145</v>
      </c>
      <c r="D48" s="124" t="s">
        <v>1938</v>
      </c>
      <c r="E48" s="125" t="s">
        <v>1939</v>
      </c>
      <c r="F48" s="123" t="s">
        <v>1309</v>
      </c>
    </row>
    <row r="49" spans="1:6" ht="15.75" thickBot="1">
      <c r="A49" s="8" t="s">
        <v>1237</v>
      </c>
      <c r="B49" s="124" t="s">
        <v>971</v>
      </c>
      <c r="C49" s="124" t="s">
        <v>1145</v>
      </c>
      <c r="D49" s="124" t="s">
        <v>1938</v>
      </c>
      <c r="E49" s="125" t="s">
        <v>1939</v>
      </c>
      <c r="F49" s="123" t="s">
        <v>1309</v>
      </c>
    </row>
    <row r="50" spans="1:6" ht="15.75" thickBot="1">
      <c r="A50" s="8" t="s">
        <v>1953</v>
      </c>
      <c r="B50" s="124" t="s">
        <v>971</v>
      </c>
      <c r="C50" s="124" t="s">
        <v>1145</v>
      </c>
      <c r="D50" s="124" t="s">
        <v>1938</v>
      </c>
      <c r="E50" s="124" t="s">
        <v>1940</v>
      </c>
      <c r="F50" s="123" t="s">
        <v>1309</v>
      </c>
    </row>
    <row r="51" spans="1:6" ht="15.75" thickBot="1">
      <c r="A51" s="8" t="s">
        <v>1249</v>
      </c>
      <c r="B51" s="124" t="s">
        <v>78</v>
      </c>
      <c r="C51" s="124" t="s">
        <v>1145</v>
      </c>
      <c r="D51" s="124" t="s">
        <v>1914</v>
      </c>
      <c r="E51" s="125" t="s">
        <v>1941</v>
      </c>
      <c r="F51" s="123" t="s">
        <v>316</v>
      </c>
    </row>
    <row r="52" spans="1:6" ht="15.75" thickBot="1">
      <c r="A52" s="8" t="s">
        <v>1252</v>
      </c>
      <c r="B52" s="124" t="s">
        <v>78</v>
      </c>
      <c r="C52" s="124" t="s">
        <v>1145</v>
      </c>
      <c r="D52" s="124" t="s">
        <v>1916</v>
      </c>
      <c r="E52" s="124" t="s">
        <v>1942</v>
      </c>
      <c r="F52" s="123" t="s">
        <v>316</v>
      </c>
    </row>
    <row r="53" spans="1:6" ht="17.25" thickBot="1">
      <c r="A53" s="8" t="s">
        <v>1252</v>
      </c>
      <c r="B53" s="124" t="s">
        <v>1943</v>
      </c>
      <c r="C53" s="124" t="s">
        <v>1145</v>
      </c>
      <c r="D53" s="124" t="s">
        <v>1944</v>
      </c>
      <c r="E53" s="126" t="s">
        <v>1945</v>
      </c>
      <c r="F53" s="123" t="s">
        <v>316</v>
      </c>
    </row>
    <row r="54" spans="1:6" ht="15.75" thickBot="1">
      <c r="A54" s="8" t="s">
        <v>1226</v>
      </c>
      <c r="B54" s="124" t="s">
        <v>63</v>
      </c>
      <c r="C54" s="124" t="s">
        <v>971</v>
      </c>
      <c r="D54" s="124" t="s">
        <v>1905</v>
      </c>
      <c r="E54" s="124" t="s">
        <v>1906</v>
      </c>
      <c r="F54" s="123" t="s">
        <v>1377</v>
      </c>
    </row>
  </sheetData>
  <autoFilter ref="A1:F54">
    <filterColumn colId="0">
      <filters>
        <filter val="292600224"/>
        <filter val="292600268"/>
        <filter val="292600269"/>
        <filter val="292601913"/>
        <filter val="292602398"/>
        <filter val="292602662"/>
        <filter val="292603574"/>
        <filter val="292603607"/>
        <filter val="292603609"/>
        <filter val="292603613"/>
        <filter val="292603628"/>
        <filter val="292603629"/>
        <filter val="292603631"/>
        <filter val="292603943"/>
        <filter val="292603979"/>
        <filter val="292604047"/>
        <filter val="292604132"/>
        <filter val="295700478"/>
        <filter val="295700499"/>
        <filter val="295700507"/>
        <filter val="295700517"/>
        <filter val="295700527"/>
        <filter val="295700611"/>
        <filter val="298700651"/>
        <filter val="298700658"/>
        <filter val="492600021"/>
        <filter val="492600105"/>
        <filter val="492600106"/>
        <filter val="492600122"/>
        <filter val="492600146"/>
        <filter val="492600150"/>
        <filter val="492600392"/>
        <filter val="492600393"/>
        <filter val="495700035"/>
        <filter val="498700157"/>
      </filters>
    </filterColumn>
  </autoFilter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14" sqref="B14"/>
    </sheetView>
  </sheetViews>
  <sheetFormatPr defaultRowHeight="15"/>
  <cols>
    <col min="1" max="2" width="19.7109375" customWidth="1"/>
    <col min="3" max="3" width="26.7109375" customWidth="1"/>
  </cols>
  <sheetData>
    <row r="1" spans="1:3">
      <c r="A1" s="128" t="s">
        <v>1966</v>
      </c>
      <c r="B1" s="128" t="s">
        <v>4</v>
      </c>
      <c r="C1" s="128" t="s">
        <v>1959</v>
      </c>
    </row>
    <row r="2" spans="1:3">
      <c r="A2" s="67" t="s">
        <v>1957</v>
      </c>
      <c r="B2" s="67" t="s">
        <v>1967</v>
      </c>
      <c r="C2" s="67" t="s">
        <v>1958</v>
      </c>
    </row>
    <row r="3" spans="1:3">
      <c r="A3" s="67" t="s">
        <v>1960</v>
      </c>
      <c r="B3" s="67" t="s">
        <v>1968</v>
      </c>
      <c r="C3" s="67" t="s">
        <v>1961</v>
      </c>
    </row>
    <row r="4" spans="1:3">
      <c r="A4" s="67" t="s">
        <v>1962</v>
      </c>
      <c r="B4" s="67" t="s">
        <v>1969</v>
      </c>
      <c r="C4" s="67" t="s">
        <v>1963</v>
      </c>
    </row>
    <row r="5" spans="1:3" ht="45">
      <c r="A5" s="67" t="s">
        <v>1964</v>
      </c>
      <c r="B5" s="129" t="s">
        <v>1978</v>
      </c>
      <c r="C5" s="67" t="s">
        <v>1965</v>
      </c>
    </row>
    <row r="6" spans="1:3">
      <c r="A6" s="67" t="s">
        <v>1970</v>
      </c>
      <c r="B6" s="67" t="s">
        <v>1971</v>
      </c>
      <c r="C6" s="67" t="s">
        <v>1972</v>
      </c>
    </row>
    <row r="7" spans="1:3">
      <c r="A7" s="67" t="s">
        <v>1973</v>
      </c>
      <c r="B7" s="67" t="s">
        <v>1977</v>
      </c>
      <c r="C7" s="67" t="s">
        <v>1976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"/>
  <sheetViews>
    <sheetView workbookViewId="0">
      <selection activeCell="B1" sqref="B1"/>
    </sheetView>
  </sheetViews>
  <sheetFormatPr defaultRowHeight="15"/>
  <cols>
    <col min="1" max="2" width="23" customWidth="1"/>
  </cols>
  <sheetData>
    <row r="1" spans="1:3">
      <c r="A1" s="135" t="s">
        <v>346</v>
      </c>
      <c r="B1" t="str">
        <f>VLOOKUP(A1,Inventory!A:A,1,0)</f>
        <v>FCNMM110300136</v>
      </c>
      <c r="C1" t="s">
        <v>1991</v>
      </c>
    </row>
    <row r="2" spans="1:3">
      <c r="A2" s="135" t="s">
        <v>356</v>
      </c>
      <c r="B2" t="str">
        <f>VLOOKUP(A2,Inventory!A:A,1,0)</f>
        <v>FCNMM121200094</v>
      </c>
    </row>
    <row r="3" spans="1:3">
      <c r="A3" s="135" t="s">
        <v>302</v>
      </c>
      <c r="B3" t="str">
        <f>VLOOKUP(A3,Inventory!A:A,1,0)</f>
        <v>FCNCX100400203</v>
      </c>
    </row>
    <row r="4" spans="1:3">
      <c r="A4" s="135" t="s">
        <v>306</v>
      </c>
      <c r="B4" t="str">
        <f>VLOOKUP(A4,Inventory!A:A,1,0)</f>
        <v>SL7EA100200038</v>
      </c>
    </row>
    <row r="5" spans="1:3">
      <c r="A5" s="135" t="s">
        <v>329</v>
      </c>
      <c r="B5" t="str">
        <f>VLOOKUP(A5,Inventory!A:A,1,0)</f>
        <v>FCNMM110300133</v>
      </c>
    </row>
    <row r="6" spans="1:3">
      <c r="A6" s="135" t="s">
        <v>285</v>
      </c>
      <c r="B6" t="str">
        <f>VLOOKUP(A6,Inventory!A:A,1,0)</f>
        <v>CKM00093900037</v>
      </c>
    </row>
    <row r="7" spans="1:3">
      <c r="A7" s="135" t="s">
        <v>288</v>
      </c>
      <c r="B7" t="str">
        <f>VLOOKUP(A7,Inventory!A:A,1,0)</f>
        <v>SL7E1093500057</v>
      </c>
    </row>
    <row r="8" spans="1:3">
      <c r="A8" s="135" t="s">
        <v>362</v>
      </c>
      <c r="B8" t="str">
        <f>VLOOKUP(A8,Inventory!A:A,1,0)</f>
        <v>FCN00112200066</v>
      </c>
    </row>
    <row r="9" spans="1:3">
      <c r="A9" s="135" t="s">
        <v>213</v>
      </c>
      <c r="B9" t="str">
        <f>VLOOKUP(A9,Inventory!A:A,1,0)</f>
        <v>CK200081900324</v>
      </c>
    </row>
    <row r="10" spans="1:3">
      <c r="A10" s="135" t="s">
        <v>219</v>
      </c>
      <c r="B10" t="str">
        <f>VLOOKUP(A10,Inventory!A:A,1,0)</f>
        <v>CK200072400943</v>
      </c>
    </row>
    <row r="11" spans="1:3">
      <c r="A11" s="135" t="s">
        <v>222</v>
      </c>
      <c r="B11" t="str">
        <f>VLOOKUP(A11,Inventory!A:A,1,0)</f>
        <v>CK200081900323</v>
      </c>
    </row>
    <row r="12" spans="1:3">
      <c r="A12" s="135" t="s">
        <v>228</v>
      </c>
      <c r="B12" t="str">
        <f>VLOOKUP(A12,Inventory!A:A,1,0)</f>
        <v>CK200071500503</v>
      </c>
    </row>
    <row r="13" spans="1:3">
      <c r="A13" s="135" t="s">
        <v>238</v>
      </c>
      <c r="B13" t="str">
        <f>VLOOKUP(A13,Inventory!A:A,1,0)</f>
        <v>CKM00101800043</v>
      </c>
    </row>
    <row r="14" spans="1:3">
      <c r="A14" s="135" t="s">
        <v>247</v>
      </c>
      <c r="B14" t="e">
        <f>VLOOKUP(A14,Inventory!A:A,1,0)</f>
        <v>#N/A</v>
      </c>
    </row>
    <row r="15" spans="1:3">
      <c r="A15" s="135" t="s">
        <v>251</v>
      </c>
      <c r="B15" t="e">
        <f>VLOOKUP(A15,Inventory!A:A,1,0)</f>
        <v>#N/A</v>
      </c>
    </row>
    <row r="16" spans="1:3">
      <c r="A16" s="135" t="s">
        <v>255</v>
      </c>
      <c r="B16" t="e">
        <f>VLOOKUP(A16,Inventory!A:A,1,0)</f>
        <v>#N/A</v>
      </c>
    </row>
    <row r="17" spans="1:2">
      <c r="A17" s="135" t="s">
        <v>257</v>
      </c>
      <c r="B17" t="e">
        <f>VLOOKUP(A17,Inventory!A:A,1,0)</f>
        <v>#N/A</v>
      </c>
    </row>
    <row r="18" spans="1:2">
      <c r="A18" s="135" t="s">
        <v>259</v>
      </c>
      <c r="B18" t="e">
        <f>VLOOKUP(A18,Inventory!A:A,1,0)</f>
        <v>#N/A</v>
      </c>
    </row>
    <row r="19" spans="1:2">
      <c r="A19" s="135" t="s">
        <v>272</v>
      </c>
      <c r="B19" t="e">
        <f>VLOOKUP(A19,Inventory!A:A,1,0)</f>
        <v>#N/A</v>
      </c>
    </row>
    <row r="20" spans="1:2">
      <c r="A20" s="135" t="s">
        <v>333</v>
      </c>
      <c r="B20" t="str">
        <f>VLOOKUP(A20,Inventory!A:A,1,0)</f>
        <v>CKM00110400276</v>
      </c>
    </row>
    <row r="21" spans="1:2">
      <c r="A21" s="135" t="s">
        <v>336</v>
      </c>
      <c r="B21" t="str">
        <f>VLOOKUP(A21,Inventory!A:A,1,0)</f>
        <v>SL7F1110100001</v>
      </c>
    </row>
    <row r="22" spans="1:2">
      <c r="A22" s="135" t="s">
        <v>340</v>
      </c>
      <c r="B22" t="str">
        <f>VLOOKUP(A22,Inventory!A:A,1,0)</f>
        <v>SL7F1110100011</v>
      </c>
    </row>
    <row r="23" spans="1:2">
      <c r="A23" s="135" t="s">
        <v>192</v>
      </c>
      <c r="B23" t="str">
        <f>VLOOKUP(A23,Inventory!A:A,1,0)</f>
        <v>FCN00122300102</v>
      </c>
    </row>
    <row r="24" spans="1:2">
      <c r="A24" s="135" t="s">
        <v>196</v>
      </c>
      <c r="B24" t="str">
        <f>VLOOKUP(A24,Inventory!A:A,1,0)</f>
        <v>FCN00122300105</v>
      </c>
    </row>
    <row r="25" spans="1:2">
      <c r="A25" s="135" t="s">
        <v>200</v>
      </c>
      <c r="B25" t="str">
        <f>VLOOKUP(A25,Inventory!A:A,1,0)</f>
        <v>CKM00121900293</v>
      </c>
    </row>
    <row r="26" spans="1:2">
      <c r="A26" s="135" t="s">
        <v>232</v>
      </c>
      <c r="B26" t="str">
        <f>VLOOKUP(A26,Inventory!A:A,1,0)</f>
        <v>FCNCX101000064</v>
      </c>
    </row>
    <row r="27" spans="1:2">
      <c r="A27" s="135" t="s">
        <v>243</v>
      </c>
      <c r="B27" t="str">
        <f>VLOOKUP(A27,Inventory!A:A,1,0)</f>
        <v>CKM00102100004</v>
      </c>
    </row>
    <row r="28" spans="1:2">
      <c r="A28" s="135" t="s">
        <v>245</v>
      </c>
      <c r="B28" t="str">
        <f>VLOOKUP(A28,Inventory!A:A,1,0)</f>
        <v>FCNCX103800158</v>
      </c>
    </row>
    <row r="29" spans="1:2">
      <c r="A29" s="135" t="s">
        <v>261</v>
      </c>
      <c r="B29" t="e">
        <f>VLOOKUP(A29,Inventory!A:A,1,0)</f>
        <v>#N/A</v>
      </c>
    </row>
    <row r="30" spans="1:2">
      <c r="A30" s="135" t="s">
        <v>262</v>
      </c>
      <c r="B30" t="e">
        <f>VLOOKUP(A30,Inventory!A:A,1,0)</f>
        <v>#N/A</v>
      </c>
    </row>
    <row r="31" spans="1:2">
      <c r="A31" s="135" t="s">
        <v>264</v>
      </c>
      <c r="B31" t="e">
        <f>VLOOKUP(A31,Inventory!A:A,1,0)</f>
        <v>#N/A</v>
      </c>
    </row>
    <row r="32" spans="1:2">
      <c r="A32" s="135" t="s">
        <v>266</v>
      </c>
      <c r="B32" t="e">
        <f>VLOOKUP(A32,Inventory!A:A,1,0)</f>
        <v>#N/A</v>
      </c>
    </row>
    <row r="33" spans="1:3">
      <c r="A33" s="135" t="s">
        <v>268</v>
      </c>
      <c r="B33" t="e">
        <f>VLOOKUP(A33,Inventory!A:A,1,0)</f>
        <v>#N/A</v>
      </c>
    </row>
    <row r="34" spans="1:3">
      <c r="A34" s="135" t="s">
        <v>270</v>
      </c>
      <c r="B34" t="e">
        <f>VLOOKUP(A34,Inventory!A:A,1,0)</f>
        <v>#N/A</v>
      </c>
    </row>
    <row r="35" spans="1:3">
      <c r="A35" s="135" t="s">
        <v>342</v>
      </c>
      <c r="B35" t="str">
        <f>VLOOKUP(A35,Inventory!A:A,1,0)</f>
        <v>FCNMM105200232</v>
      </c>
    </row>
    <row r="36" spans="1:3">
      <c r="A36" s="135" t="s">
        <v>344</v>
      </c>
      <c r="B36" t="str">
        <f>VLOOKUP(A36,Inventory!A:A,1,0)</f>
        <v>FCNMM105200234</v>
      </c>
    </row>
    <row r="37" spans="1:3">
      <c r="A37" s="135" t="s">
        <v>349</v>
      </c>
      <c r="B37" t="str">
        <f>VLOOKUP(A37,Inventory!A:A,1,0)</f>
        <v>FCN00114100106</v>
      </c>
    </row>
    <row r="38" spans="1:3">
      <c r="A38" s="135" t="s">
        <v>351</v>
      </c>
      <c r="B38" t="str">
        <f>VLOOKUP(A38,Inventory!A:A,1,0)</f>
        <v>SL7FJ110800006</v>
      </c>
    </row>
    <row r="39" spans="1:3">
      <c r="A39" s="135" t="s">
        <v>353</v>
      </c>
      <c r="B39" t="str">
        <f>VLOOKUP(A39,Inventory!A:A,1,0)</f>
        <v>SL7FJ110200014</v>
      </c>
    </row>
    <row r="40" spans="1:3">
      <c r="A40" s="135" t="s">
        <v>358</v>
      </c>
      <c r="B40" t="e">
        <f>VLOOKUP(A40,Inventory!A:A,1,0)</f>
        <v>#N/A</v>
      </c>
    </row>
    <row r="41" spans="1:3">
      <c r="A41" s="135" t="s">
        <v>178</v>
      </c>
      <c r="B41" t="str">
        <f>VLOOKUP(A41,Inventory!A:A,1,0)</f>
        <v>FCN00122200039</v>
      </c>
    </row>
    <row r="42" spans="1:3">
      <c r="A42" s="135" t="s">
        <v>183</v>
      </c>
      <c r="B42" t="str">
        <f>VLOOKUP(A42,Inventory!A:A,1,0)</f>
        <v>FCN00122300103</v>
      </c>
    </row>
    <row r="43" spans="1:3">
      <c r="A43" s="135" t="s">
        <v>369</v>
      </c>
      <c r="B43" t="e">
        <f>VLOOKUP(A43,Inventory!A:A,1,0)</f>
        <v>#N/A</v>
      </c>
    </row>
    <row r="44" spans="1:3">
      <c r="A44" s="135" t="s">
        <v>172</v>
      </c>
      <c r="B44" t="str">
        <f>VLOOKUP(A44,Inventory!A:A,1,0)</f>
        <v>CKM00133700069</v>
      </c>
    </row>
    <row r="45" spans="1:3">
      <c r="A45" s="135" t="s">
        <v>189</v>
      </c>
      <c r="B45" t="str">
        <f>VLOOKUP(A45,Inventory!A:A,1,0)</f>
        <v>CKM00133700071</v>
      </c>
    </row>
    <row r="46" spans="1:3">
      <c r="A46" s="135" t="s">
        <v>186</v>
      </c>
      <c r="B46" t="str">
        <f>VLOOKUP(A46,Inventory!A:A,1,0)</f>
        <v>CKM00133700074</v>
      </c>
    </row>
    <row r="47" spans="1:3">
      <c r="A47" s="135" t="s">
        <v>972</v>
      </c>
      <c r="B47" t="str">
        <f>VLOOKUP(A47,Inventory!A:A,1,0)</f>
        <v>CKM00105200038</v>
      </c>
    </row>
    <row r="48" spans="1:3">
      <c r="A48" s="135" t="s">
        <v>1575</v>
      </c>
      <c r="B48" t="e">
        <f>VLOOKUP(A48,Inventory!A:A,1,0)</f>
        <v>#N/A</v>
      </c>
      <c r="C48" t="s">
        <v>1990</v>
      </c>
    </row>
    <row r="49" spans="1:3">
      <c r="A49" s="135" t="s">
        <v>1577</v>
      </c>
      <c r="B49" t="e">
        <f>VLOOKUP(A49,Inventory!A:A,1,0)</f>
        <v>#N/A</v>
      </c>
      <c r="C49" t="s">
        <v>1990</v>
      </c>
    </row>
    <row r="50" spans="1:3">
      <c r="A50" s="135" t="s">
        <v>277</v>
      </c>
      <c r="B50" t="str">
        <f>VLOOKUP(A50,Inventory!A:A,1,0)</f>
        <v>CKM00093200604</v>
      </c>
    </row>
    <row r="51" spans="1:3">
      <c r="A51" s="135" t="s">
        <v>280</v>
      </c>
      <c r="B51" t="str">
        <f>VLOOKUP(A51,Inventory!A:A,1,0)</f>
        <v>SL7E1093500038</v>
      </c>
    </row>
    <row r="52" spans="1:3">
      <c r="A52" s="135" t="s">
        <v>283</v>
      </c>
      <c r="B52" t="str">
        <f>VLOOKUP(A52,Inventory!A:A,1,0)</f>
        <v>SL7E1093500033</v>
      </c>
    </row>
    <row r="53" spans="1:3">
      <c r="A53" s="135" t="s">
        <v>317</v>
      </c>
      <c r="B53" t="e">
        <f>VLOOKUP(A53,Inventory!A:A,1,0)</f>
        <v>#N/A</v>
      </c>
    </row>
    <row r="54" spans="1:3">
      <c r="A54" s="135" t="s">
        <v>320</v>
      </c>
      <c r="B54" t="e">
        <f>VLOOKUP(A54,Inventory!A:A,1,0)</f>
        <v>#N/A</v>
      </c>
    </row>
    <row r="55" spans="1:3">
      <c r="A55" s="135" t="s">
        <v>323</v>
      </c>
      <c r="B55" t="e">
        <f>VLOOKUP(A55,Inventory!A:A,1,0)</f>
        <v>#N/A</v>
      </c>
    </row>
    <row r="56" spans="1:3">
      <c r="A56" s="135" t="s">
        <v>326</v>
      </c>
      <c r="B56" t="e">
        <f>VLOOKUP(A56,Inventory!A:A,1,0)</f>
        <v>#N/A</v>
      </c>
    </row>
    <row r="57" spans="1:3">
      <c r="A57" s="135" t="s">
        <v>1109</v>
      </c>
      <c r="B57" t="str">
        <f>VLOOKUP(A57,Inventory!A:A,1,0)</f>
        <v>FCNMM114700132</v>
      </c>
    </row>
    <row r="58" spans="1:3">
      <c r="A58" s="135" t="s">
        <v>153</v>
      </c>
      <c r="B58" t="str">
        <f>VLOOKUP(A58,Inventory!A:A,1,0)</f>
        <v>CKM00131900759</v>
      </c>
    </row>
    <row r="59" spans="1:3">
      <c r="A59" s="135" t="s">
        <v>160</v>
      </c>
      <c r="B59" t="str">
        <f>VLOOKUP(A59,Inventory!A:A,1,0)</f>
        <v>CKM00131900766</v>
      </c>
    </row>
    <row r="60" spans="1:3">
      <c r="A60" s="135" t="s">
        <v>312</v>
      </c>
      <c r="B60" t="str">
        <f>VLOOKUP(A60,Inventory!A:A,1,0)</f>
        <v>CKM00104200269</v>
      </c>
    </row>
    <row r="61" spans="1:3">
      <c r="A61" s="135" t="s">
        <v>1116</v>
      </c>
      <c r="B61" t="e">
        <f>VLOOKUP(A61,Inventory!A:A,1,0)</f>
        <v>#N/A</v>
      </c>
    </row>
    <row r="62" spans="1:3">
      <c r="A62" s="135" t="s">
        <v>1611</v>
      </c>
      <c r="B62" t="e">
        <f>VLOOKUP(A62,Inventory!A:A,1,0)</f>
        <v>#N/A</v>
      </c>
      <c r="C62" t="s">
        <v>1990</v>
      </c>
    </row>
    <row r="63" spans="1:3">
      <c r="A63" s="135" t="s">
        <v>374</v>
      </c>
      <c r="B63" t="e">
        <f>VLOOKUP(A63,Inventory!A:A,1,0)</f>
        <v>#N/A</v>
      </c>
    </row>
    <row r="64" spans="1:3">
      <c r="A64" s="135" t="s">
        <v>376</v>
      </c>
      <c r="B64" t="str">
        <f>VLOOKUP(A64,Inventory!A:A,1,0)</f>
        <v>SL7FJ110200003</v>
      </c>
    </row>
    <row r="65" spans="1:3">
      <c r="A65" s="135" t="s">
        <v>378</v>
      </c>
      <c r="B65" t="str">
        <f>VLOOKUP(A65,Inventory!A:A,1,0)</f>
        <v>SL7FJ110200009</v>
      </c>
    </row>
    <row r="66" spans="1:3">
      <c r="A66" s="135" t="s">
        <v>380</v>
      </c>
      <c r="B66" t="str">
        <f>VLOOKUP(A66,Inventory!A:A,1,0)</f>
        <v>SL7FJ110200010</v>
      </c>
    </row>
    <row r="67" spans="1:3">
      <c r="A67" s="135" t="s">
        <v>382</v>
      </c>
      <c r="B67" t="str">
        <f>VLOOKUP(A67,Inventory!A:A,1,0)</f>
        <v>FCN00113601004</v>
      </c>
    </row>
    <row r="68" spans="1:3">
      <c r="A68" s="135" t="s">
        <v>1570</v>
      </c>
      <c r="B68" t="e">
        <f>VLOOKUP(A68,Inventory!A:A,1,0)</f>
        <v>#N/A</v>
      </c>
      <c r="C68" t="s">
        <v>1990</v>
      </c>
    </row>
    <row r="69" spans="1:3">
      <c r="A69" s="135" t="s">
        <v>204</v>
      </c>
      <c r="B69" t="str">
        <f>VLOOKUP(A69,Inventory!A:A,1,0)</f>
        <v>CKM00133401669</v>
      </c>
    </row>
    <row r="70" spans="1:3">
      <c r="A70" s="135" t="s">
        <v>372</v>
      </c>
      <c r="B70" t="str">
        <f>VLOOKUP(A70,Inventory!A:A,1,0)</f>
        <v>FCNMM115000071</v>
      </c>
    </row>
    <row r="71" spans="1:3">
      <c r="A71" s="135" t="s">
        <v>293</v>
      </c>
      <c r="B71" t="str">
        <f>VLOOKUP(A71,Inventory!A:A,1,0)</f>
        <v>CKM00093400132</v>
      </c>
    </row>
    <row r="72" spans="1:3">
      <c r="A72" s="135" t="s">
        <v>297</v>
      </c>
      <c r="B72" t="str">
        <f>VLOOKUP(A72,Inventory!A:A,1,0)</f>
        <v>SL7E1093500042</v>
      </c>
    </row>
    <row r="73" spans="1:3">
      <c r="A73" s="135" t="s">
        <v>166</v>
      </c>
      <c r="B73" t="str">
        <f>VLOOKUP(A73,Inventory!A:A,1,0)</f>
        <v>CKM00114400773</v>
      </c>
    </row>
    <row r="74" spans="1:3">
      <c r="A74" s="135" t="s">
        <v>169</v>
      </c>
      <c r="B74" t="str">
        <f>VLOOKUP(A74,Inventory!A:A,1,0)</f>
        <v>CKM00114400775</v>
      </c>
    </row>
    <row r="75" spans="1:3">
      <c r="A75" s="135" t="s">
        <v>1571</v>
      </c>
      <c r="B75" t="str">
        <f>VLOOKUP(A75,Inventory!A:A,1,0)</f>
        <v>CK200083601025</v>
      </c>
    </row>
    <row r="78" spans="1:3">
      <c r="A78" s="136"/>
    </row>
  </sheetData>
  <autoFilter ref="A1:C7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B42"/>
  <sheetViews>
    <sheetView workbookViewId="0">
      <selection activeCell="A29" sqref="A1:B42"/>
    </sheetView>
  </sheetViews>
  <sheetFormatPr defaultRowHeight="15"/>
  <cols>
    <col min="1" max="1" width="15.42578125" style="85" customWidth="1"/>
    <col min="2" max="2" width="13.28515625" customWidth="1"/>
  </cols>
  <sheetData>
    <row r="1" spans="1:2">
      <c r="A1" s="85" t="s">
        <v>1992</v>
      </c>
    </row>
    <row r="2" spans="1:2" hidden="1">
      <c r="A2" s="85" t="s">
        <v>1131</v>
      </c>
      <c r="B2" t="e">
        <f>VLOOKUP(A2,Inventory!#REF!,1,0)</f>
        <v>#REF!</v>
      </c>
    </row>
    <row r="3" spans="1:2" hidden="1">
      <c r="A3" s="85" t="s">
        <v>1141</v>
      </c>
      <c r="B3" t="e">
        <f>VLOOKUP(A3,Inventory!#REF!,1,0)</f>
        <v>#REF!</v>
      </c>
    </row>
    <row r="4" spans="1:2" hidden="1">
      <c r="A4" s="85" t="s">
        <v>1144</v>
      </c>
      <c r="B4" t="e">
        <f>VLOOKUP(A4,Inventory!#REF!,1,0)</f>
        <v>#REF!</v>
      </c>
    </row>
    <row r="5" spans="1:2" hidden="1">
      <c r="A5" s="85" t="s">
        <v>1154</v>
      </c>
      <c r="B5" t="e">
        <f>VLOOKUP(A5,Inventory!#REF!,1,0)</f>
        <v>#REF!</v>
      </c>
    </row>
    <row r="6" spans="1:2" hidden="1">
      <c r="A6" s="85" t="s">
        <v>1156</v>
      </c>
      <c r="B6" t="e">
        <f>VLOOKUP(A6,Inventory!#REF!,1,0)</f>
        <v>#REF!</v>
      </c>
    </row>
    <row r="7" spans="1:2" hidden="1">
      <c r="A7" s="85" t="s">
        <v>1161</v>
      </c>
      <c r="B7" t="e">
        <f>VLOOKUP(A7,Inventory!#REF!,1,0)</f>
        <v>#REF!</v>
      </c>
    </row>
    <row r="8" spans="1:2" hidden="1">
      <c r="A8" s="85" t="s">
        <v>1165</v>
      </c>
      <c r="B8" t="e">
        <f>VLOOKUP(A8,Inventory!#REF!,1,0)</f>
        <v>#REF!</v>
      </c>
    </row>
    <row r="9" spans="1:2" hidden="1">
      <c r="A9" s="85" t="s">
        <v>1167</v>
      </c>
      <c r="B9" t="e">
        <f>VLOOKUP(A9,Inventory!#REF!,1,0)</f>
        <v>#REF!</v>
      </c>
    </row>
    <row r="10" spans="1:2" hidden="1">
      <c r="A10" s="85" t="s">
        <v>1170</v>
      </c>
      <c r="B10" t="e">
        <f>VLOOKUP(A10,Inventory!#REF!,1,0)</f>
        <v>#REF!</v>
      </c>
    </row>
    <row r="11" spans="1:2" hidden="1">
      <c r="A11" s="85" t="s">
        <v>1266</v>
      </c>
      <c r="B11" t="e">
        <f>VLOOKUP(A11,Inventory!#REF!,1,0)</f>
        <v>#REF!</v>
      </c>
    </row>
    <row r="12" spans="1:2" hidden="1">
      <c r="A12" s="85" t="s">
        <v>1173</v>
      </c>
      <c r="B12" t="e">
        <f>VLOOKUP(A12,Inventory!#REF!,1,0)</f>
        <v>#REF!</v>
      </c>
    </row>
    <row r="13" spans="1:2" hidden="1">
      <c r="A13" s="85" t="s">
        <v>1267</v>
      </c>
      <c r="B13" t="e">
        <f>VLOOKUP(A13,Inventory!#REF!,1,0)</f>
        <v>#REF!</v>
      </c>
    </row>
    <row r="14" spans="1:2" hidden="1">
      <c r="A14" s="85" t="s">
        <v>1175</v>
      </c>
      <c r="B14" t="e">
        <f>VLOOKUP(A14,Inventory!#REF!,1,0)</f>
        <v>#REF!</v>
      </c>
    </row>
    <row r="15" spans="1:2" hidden="1">
      <c r="A15" s="85" t="s">
        <v>1177</v>
      </c>
      <c r="B15" t="e">
        <f>VLOOKUP(A15,Inventory!#REF!,1,0)</f>
        <v>#REF!</v>
      </c>
    </row>
    <row r="16" spans="1:2" hidden="1">
      <c r="A16" s="85" t="s">
        <v>1265</v>
      </c>
      <c r="B16" t="e">
        <f>VLOOKUP(A16,Inventory!#REF!,1,0)</f>
        <v>#REF!</v>
      </c>
    </row>
    <row r="17" spans="1:2" hidden="1">
      <c r="A17" s="85" t="s">
        <v>1182</v>
      </c>
      <c r="B17" t="e">
        <f>VLOOKUP(A17,Inventory!#REF!,1,0)</f>
        <v>#REF!</v>
      </c>
    </row>
    <row r="18" spans="1:2" hidden="1">
      <c r="A18" s="85" t="s">
        <v>1184</v>
      </c>
      <c r="B18" t="e">
        <f>VLOOKUP(A18,Inventory!#REF!,1,0)</f>
        <v>#REF!</v>
      </c>
    </row>
    <row r="19" spans="1:2" hidden="1">
      <c r="A19" s="85" t="s">
        <v>1200</v>
      </c>
      <c r="B19" t="e">
        <f>VLOOKUP(A19,Inventory!#REF!,1,0)</f>
        <v>#REF!</v>
      </c>
    </row>
    <row r="20" spans="1:2" hidden="1">
      <c r="A20" s="85" t="s">
        <v>1203</v>
      </c>
      <c r="B20" t="e">
        <f>VLOOKUP(A20,Inventory!#REF!,1,0)</f>
        <v>#REF!</v>
      </c>
    </row>
    <row r="21" spans="1:2" hidden="1">
      <c r="A21" s="85" t="s">
        <v>1206</v>
      </c>
      <c r="B21" t="e">
        <f>VLOOKUP(A21,Inventory!#REF!,1,0)</f>
        <v>#REF!</v>
      </c>
    </row>
    <row r="22" spans="1:2" hidden="1">
      <c r="A22" s="85" t="s">
        <v>1211</v>
      </c>
      <c r="B22" t="e">
        <f>VLOOKUP(A22,Inventory!#REF!,1,0)</f>
        <v>#REF!</v>
      </c>
    </row>
    <row r="23" spans="1:2" hidden="1">
      <c r="A23" s="85" t="s">
        <v>1212</v>
      </c>
      <c r="B23" t="e">
        <f>VLOOKUP(A23,Inventory!#REF!,1,0)</f>
        <v>#REF!</v>
      </c>
    </row>
    <row r="24" spans="1:2" hidden="1">
      <c r="A24" s="85" t="s">
        <v>1950</v>
      </c>
      <c r="B24" t="e">
        <f>VLOOKUP(A24,Inventory!#REF!,1,0)</f>
        <v>#REF!</v>
      </c>
    </row>
    <row r="25" spans="1:2" hidden="1">
      <c r="A25" s="85" t="s">
        <v>1951</v>
      </c>
      <c r="B25" t="e">
        <f>VLOOKUP(A25,Inventory!#REF!,1,0)</f>
        <v>#REF!</v>
      </c>
    </row>
    <row r="26" spans="1:2" hidden="1">
      <c r="A26" s="85" t="s">
        <v>1215</v>
      </c>
      <c r="B26" t="e">
        <f>VLOOKUP(A26,Inventory!#REF!,1,0)</f>
        <v>#REF!</v>
      </c>
    </row>
    <row r="27" spans="1:2" hidden="1">
      <c r="A27" s="85" t="s">
        <v>1217</v>
      </c>
      <c r="B27" t="e">
        <f>VLOOKUP(A27,Inventory!#REF!,1,0)</f>
        <v>#REF!</v>
      </c>
    </row>
    <row r="28" spans="1:2" hidden="1">
      <c r="A28" s="85" t="s">
        <v>1222</v>
      </c>
      <c r="B28" t="e">
        <f>VLOOKUP(A28,Inventory!#REF!,1,0)</f>
        <v>#REF!</v>
      </c>
    </row>
    <row r="29" spans="1:2">
      <c r="A29" s="85" t="s">
        <v>1235</v>
      </c>
      <c r="B29" t="e">
        <f>VLOOKUP(A29,Inventory!#REF!,1,0)</f>
        <v>#REF!</v>
      </c>
    </row>
    <row r="30" spans="1:2" hidden="1">
      <c r="A30" s="85" t="s">
        <v>1952</v>
      </c>
      <c r="B30" t="e">
        <f>VLOOKUP(A30,Inventory!#REF!,1,0)</f>
        <v>#REF!</v>
      </c>
    </row>
    <row r="31" spans="1:2" hidden="1">
      <c r="A31" s="85" t="s">
        <v>1220</v>
      </c>
      <c r="B31" t="e">
        <f>VLOOKUP(A31,Inventory!#REF!,1,0)</f>
        <v>#REF!</v>
      </c>
    </row>
    <row r="32" spans="1:2">
      <c r="A32" s="85" t="s">
        <v>1237</v>
      </c>
      <c r="B32" t="e">
        <f>VLOOKUP(A32,Inventory!#REF!,1,0)</f>
        <v>#REF!</v>
      </c>
    </row>
    <row r="33" spans="1:2" hidden="1">
      <c r="A33" s="85" t="s">
        <v>1238</v>
      </c>
      <c r="B33" t="e">
        <f>VLOOKUP(A33,Inventory!#REF!,1,0)</f>
        <v>#REF!</v>
      </c>
    </row>
    <row r="34" spans="1:2" hidden="1">
      <c r="A34" s="85" t="s">
        <v>1241</v>
      </c>
      <c r="B34" t="e">
        <f>VLOOKUP(A34,Inventory!#REF!,1,0)</f>
        <v>#REF!</v>
      </c>
    </row>
    <row r="35" spans="1:2" hidden="1">
      <c r="A35" s="85" t="s">
        <v>1955</v>
      </c>
      <c r="B35" t="e">
        <f>VLOOKUP(A35,Inventory!#REF!,1,0)</f>
        <v>#REF!</v>
      </c>
    </row>
    <row r="36" spans="1:2" hidden="1">
      <c r="A36" s="85" t="s">
        <v>1956</v>
      </c>
      <c r="B36" t="e">
        <f>VLOOKUP(A36,Inventory!#REF!,1,0)</f>
        <v>#REF!</v>
      </c>
    </row>
    <row r="37" spans="1:2" hidden="1">
      <c r="A37" s="85" t="s">
        <v>1947</v>
      </c>
      <c r="B37" t="e">
        <f>VLOOKUP(A37,Inventory!#REF!,1,0)</f>
        <v>#REF!</v>
      </c>
    </row>
    <row r="38" spans="1:2" hidden="1">
      <c r="A38" s="85" t="s">
        <v>1948</v>
      </c>
      <c r="B38" t="e">
        <f>VLOOKUP(A38,Inventory!#REF!,1,0)</f>
        <v>#REF!</v>
      </c>
    </row>
    <row r="39" spans="1:2" hidden="1">
      <c r="A39" s="85" t="s">
        <v>1949</v>
      </c>
      <c r="B39" t="e">
        <f>VLOOKUP(A39,Inventory!#REF!,1,0)</f>
        <v>#REF!</v>
      </c>
    </row>
    <row r="40" spans="1:2" hidden="1">
      <c r="A40" s="85" t="s">
        <v>1226</v>
      </c>
      <c r="B40" t="e">
        <f>VLOOKUP(A40,Inventory!#REF!,1,0)</f>
        <v>#REF!</v>
      </c>
    </row>
    <row r="41" spans="1:2" hidden="1">
      <c r="A41" s="85" t="s">
        <v>1231</v>
      </c>
      <c r="B41" t="e">
        <f>VLOOKUP(A41,Inventory!#REF!,1,0)</f>
        <v>#REF!</v>
      </c>
    </row>
    <row r="42" spans="1:2" hidden="1">
      <c r="A42" s="85" t="s">
        <v>1233</v>
      </c>
      <c r="B42" t="e">
        <f>VLOOKUP(A42,Inventory!#REF!,1,0)</f>
        <v>#REF!</v>
      </c>
    </row>
  </sheetData>
  <autoFilter ref="A1:B42">
    <filterColumn colId="1">
      <filters>
        <filter val="#N/A"/>
      </filters>
    </filterColumn>
  </autoFilter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7"/>
  <sheetViews>
    <sheetView topLeftCell="A60" workbookViewId="0">
      <selection activeCell="E102" sqref="E102"/>
    </sheetView>
  </sheetViews>
  <sheetFormatPr defaultRowHeight="15"/>
  <cols>
    <col min="1" max="1" width="16.5703125" style="93" customWidth="1"/>
  </cols>
  <sheetData>
    <row r="1" spans="1:2">
      <c r="A1" s="84" t="s">
        <v>6</v>
      </c>
    </row>
    <row r="2" spans="1:2">
      <c r="A2" s="85" t="s">
        <v>1131</v>
      </c>
      <c r="B2" t="str">
        <f>VLOOKUP(A2,Sheet4!A:A,1,0)</f>
        <v>290105366</v>
      </c>
    </row>
    <row r="3" spans="1:2">
      <c r="A3" s="85" t="s">
        <v>1141</v>
      </c>
      <c r="B3" t="str">
        <f>VLOOKUP(A3,Sheet4!A:A,1,0)</f>
        <v>290301222</v>
      </c>
    </row>
    <row r="4" spans="1:2">
      <c r="A4" s="85" t="s">
        <v>1144</v>
      </c>
      <c r="B4" t="str">
        <f>VLOOKUP(A4,Sheet4!A:A,1,0)</f>
        <v>292600224</v>
      </c>
    </row>
    <row r="5" spans="1:2">
      <c r="A5" s="85" t="s">
        <v>1154</v>
      </c>
      <c r="B5" t="str">
        <f>VLOOKUP(A5,Sheet4!A:A,1,0)</f>
        <v>292602662</v>
      </c>
    </row>
    <row r="6" spans="1:2">
      <c r="A6" s="85" t="s">
        <v>1156</v>
      </c>
      <c r="B6" t="str">
        <f>VLOOKUP(A6,Sheet4!A:A,1,0)</f>
        <v>292603607</v>
      </c>
    </row>
    <row r="7" spans="1:2">
      <c r="A7" s="85" t="s">
        <v>1161</v>
      </c>
      <c r="B7" t="str">
        <f>VLOOKUP(A7,Sheet4!A:A,1,0)</f>
        <v>292603613</v>
      </c>
    </row>
    <row r="8" spans="1:2">
      <c r="A8" s="85" t="s">
        <v>1165</v>
      </c>
      <c r="B8" t="str">
        <f>VLOOKUP(A8,Sheet4!A:A,1,0)</f>
        <v>292603628</v>
      </c>
    </row>
    <row r="9" spans="1:2">
      <c r="A9" s="85" t="s">
        <v>1167</v>
      </c>
      <c r="B9" t="str">
        <f>VLOOKUP(A9,Sheet4!A:A,1,0)</f>
        <v>292603943</v>
      </c>
    </row>
    <row r="10" spans="1:2">
      <c r="A10" s="85" t="s">
        <v>1170</v>
      </c>
      <c r="B10" t="str">
        <f>VLOOKUP(A10,Sheet4!A:A,1,0)</f>
        <v>292603979</v>
      </c>
    </row>
    <row r="11" spans="1:2">
      <c r="A11" s="86" t="s">
        <v>1173</v>
      </c>
      <c r="B11" t="str">
        <f>VLOOKUP(A11,Sheet4!A:A,1,0)</f>
        <v>295700507</v>
      </c>
    </row>
    <row r="12" spans="1:2">
      <c r="A12" s="85" t="s">
        <v>1175</v>
      </c>
      <c r="B12" t="str">
        <f>VLOOKUP(A12,Sheet4!A:A,1,0)</f>
        <v>295700613</v>
      </c>
    </row>
    <row r="13" spans="1:2">
      <c r="A13" s="85" t="s">
        <v>1177</v>
      </c>
      <c r="B13" t="str">
        <f>VLOOKUP(A13,Sheet4!A:A,1,0)</f>
        <v>492600122</v>
      </c>
    </row>
    <row r="14" spans="1:2">
      <c r="A14" s="85" t="s">
        <v>1265</v>
      </c>
      <c r="B14" t="str">
        <f>VLOOKUP(A14,Sheet4!A:A,1,0)</f>
        <v>492600146</v>
      </c>
    </row>
    <row r="15" spans="1:2">
      <c r="A15" s="85" t="s">
        <v>1182</v>
      </c>
      <c r="B15" t="str">
        <f>VLOOKUP(A15,Sheet4!A:A,1,0)</f>
        <v>492600393</v>
      </c>
    </row>
    <row r="16" spans="1:2">
      <c r="A16" s="85" t="s">
        <v>1264</v>
      </c>
      <c r="B16" t="e">
        <f>VLOOKUP(A16,Sheet4!A:A,1,0)</f>
        <v>#N/A</v>
      </c>
    </row>
    <row r="17" spans="1:2">
      <c r="A17" s="85" t="s">
        <v>1184</v>
      </c>
      <c r="B17" t="str">
        <f>VLOOKUP(A17,Sheet4!A:A,1,0)</f>
        <v>495700035</v>
      </c>
    </row>
    <row r="18" spans="1:2">
      <c r="A18" s="85" t="s">
        <v>1200</v>
      </c>
      <c r="B18" t="str">
        <f>VLOOKUP(A18,Sheet4!A:A,1,0)</f>
        <v>290103014</v>
      </c>
    </row>
    <row r="19" spans="1:2">
      <c r="A19" s="85" t="s">
        <v>1955</v>
      </c>
      <c r="B19" t="str">
        <f>VLOOKUP(A19,Sheet4!A:A,1,0)</f>
        <v>290105338</v>
      </c>
    </row>
    <row r="20" spans="1:2">
      <c r="A20" s="85" t="s">
        <v>1954</v>
      </c>
      <c r="B20" t="e">
        <f>VLOOKUP(A20,Sheet4!A:A,1,0)</f>
        <v>#N/A</v>
      </c>
    </row>
    <row r="21" spans="1:2">
      <c r="A21" s="85" t="s">
        <v>1956</v>
      </c>
      <c r="B21" t="str">
        <f>VLOOKUP(A21,Sheet4!A:A,1,0)</f>
        <v>290301196</v>
      </c>
    </row>
    <row r="22" spans="1:2">
      <c r="A22" s="85" t="s">
        <v>1946</v>
      </c>
      <c r="B22" t="e">
        <f>VLOOKUP(A22,Sheet4!A:A,1,0)</f>
        <v>#N/A</v>
      </c>
    </row>
    <row r="23" spans="1:2">
      <c r="A23" s="85" t="s">
        <v>1947</v>
      </c>
      <c r="B23" t="str">
        <f>VLOOKUP(A23,Sheet4!A:A,1,0)</f>
        <v>292600269</v>
      </c>
    </row>
    <row r="24" spans="1:2">
      <c r="A24" s="85" t="s">
        <v>1950</v>
      </c>
      <c r="B24" t="str">
        <f>VLOOKUP(A24,Sheet4!A:A,1,0)</f>
        <v>292604047</v>
      </c>
    </row>
    <row r="25" spans="1:2">
      <c r="A25" s="85" t="s">
        <v>1951</v>
      </c>
      <c r="B25" t="str">
        <f>VLOOKUP(A25,Sheet4!A:A,1,0)</f>
        <v>292604132</v>
      </c>
    </row>
    <row r="26" spans="1:2">
      <c r="A26" s="86" t="s">
        <v>1215</v>
      </c>
      <c r="B26" t="str">
        <f>VLOOKUP(A26,Sheet4!A:A,1,0)</f>
        <v>295700517</v>
      </c>
    </row>
    <row r="27" spans="1:2">
      <c r="A27" s="86" t="s">
        <v>1217</v>
      </c>
      <c r="B27" t="str">
        <f>VLOOKUP(A27,Sheet4!A:A,1,0)</f>
        <v>295700527</v>
      </c>
    </row>
    <row r="28" spans="1:2">
      <c r="A28" s="85" t="s">
        <v>1948</v>
      </c>
      <c r="B28" t="str">
        <f>VLOOKUP(A28,Sheet4!A:A,1,0)</f>
        <v>492600105</v>
      </c>
    </row>
    <row r="29" spans="1:2">
      <c r="A29" s="85" t="s">
        <v>1949</v>
      </c>
      <c r="B29" t="str">
        <f>VLOOKUP(A29,Sheet4!A:A,1,0)</f>
        <v>492600106</v>
      </c>
    </row>
    <row r="30" spans="1:2">
      <c r="A30" s="85" t="s">
        <v>1952</v>
      </c>
      <c r="B30" t="str">
        <f>VLOOKUP(A30,Sheet4!A:A,1,0)</f>
        <v>492600150</v>
      </c>
    </row>
    <row r="31" spans="1:2">
      <c r="A31" s="85" t="s">
        <v>1220</v>
      </c>
      <c r="B31" t="str">
        <f>VLOOKUP(A31,Sheet4!A:A,1,0)</f>
        <v>492600392</v>
      </c>
    </row>
    <row r="32" spans="1:2">
      <c r="A32" s="85" t="s">
        <v>1953</v>
      </c>
      <c r="B32" t="e">
        <f>VLOOKUP(A32,Sheet4!A:A,1,0)</f>
        <v>#N/A</v>
      </c>
    </row>
    <row r="33" spans="1:2">
      <c r="A33" s="85" t="s">
        <v>1206</v>
      </c>
      <c r="B33" t="str">
        <f>VLOOKUP(A33,Sheet4!A:A,1,0)</f>
        <v>292603609</v>
      </c>
    </row>
    <row r="34" spans="1:2">
      <c r="A34" s="85" t="s">
        <v>1238</v>
      </c>
      <c r="B34" t="str">
        <f>VLOOKUP(A34,Sheet4!A:A,1,0)</f>
        <v>292601913</v>
      </c>
    </row>
    <row r="35" spans="1:2">
      <c r="A35" s="85" t="s">
        <v>1226</v>
      </c>
      <c r="B35" t="str">
        <f>VLOOKUP(A35,Sheet4!A:A,1,0)</f>
        <v>492600021</v>
      </c>
    </row>
    <row r="36" spans="1:2">
      <c r="A36" s="85" t="s">
        <v>1233</v>
      </c>
      <c r="B36" t="str">
        <f>VLOOKUP(A36,Sheet4!A:A,1,0)</f>
        <v>498700237</v>
      </c>
    </row>
    <row r="37" spans="1:2">
      <c r="A37" s="85" t="s">
        <v>1231</v>
      </c>
      <c r="B37" t="str">
        <f>VLOOKUP(A37,Sheet4!A:A,1,0)</f>
        <v>498700161</v>
      </c>
    </row>
    <row r="38" spans="1:2">
      <c r="A38" s="85" t="s">
        <v>1266</v>
      </c>
      <c r="B38" t="str">
        <f>VLOOKUP(A38,Sheet4!A:A,1,0)</f>
        <v>295700499</v>
      </c>
    </row>
    <row r="39" spans="1:2">
      <c r="A39" s="85" t="s">
        <v>1267</v>
      </c>
      <c r="B39" t="str">
        <f>VLOOKUP(A39,Sheet4!A:A,1,0)</f>
        <v>295700608</v>
      </c>
    </row>
    <row r="40" spans="1:2">
      <c r="A40" s="85" t="s">
        <v>1175</v>
      </c>
      <c r="B40" t="str">
        <f>VLOOKUP(A40,Sheet4!A:A,1,0)</f>
        <v>295700613</v>
      </c>
    </row>
    <row r="41" spans="1:2">
      <c r="A41" s="85" t="s">
        <v>1241</v>
      </c>
      <c r="B41" t="str">
        <f>VLOOKUP(A41,Sheet4!A:A,1,0)</f>
        <v>295700478</v>
      </c>
    </row>
    <row r="42" spans="1:2">
      <c r="A42" s="85" t="s">
        <v>1268</v>
      </c>
      <c r="B42" t="e">
        <f>VLOOKUP(A42,Sheet4!A:A,1,0)</f>
        <v>#N/A</v>
      </c>
    </row>
    <row r="43" spans="1:2">
      <c r="A43" s="85" t="s">
        <v>1222</v>
      </c>
      <c r="B43" t="str">
        <f>VLOOKUP(A43,Sheet4!A:A,1,0)</f>
        <v>295700611</v>
      </c>
    </row>
    <row r="44" spans="1:2">
      <c r="A44" s="87" t="s">
        <v>1203</v>
      </c>
      <c r="B44" t="str">
        <f>VLOOKUP(A44,Sheet4!A:A,1,0)</f>
        <v>292602398</v>
      </c>
    </row>
    <row r="45" spans="1:2">
      <c r="A45" s="87" t="s">
        <v>1212</v>
      </c>
      <c r="B45" t="str">
        <f>VLOOKUP(A45,Sheet4!A:A,1,0)</f>
        <v>292603631</v>
      </c>
    </row>
    <row r="46" spans="1:2">
      <c r="A46" s="87" t="s">
        <v>1211</v>
      </c>
      <c r="B46" t="str">
        <f>VLOOKUP(A46,Sheet4!A:A,1,0)</f>
        <v>292603629</v>
      </c>
    </row>
    <row r="47" spans="1:2">
      <c r="A47" s="86" t="s">
        <v>1252</v>
      </c>
      <c r="B47" t="e">
        <f>VLOOKUP(A47,Sheet4!A:A,1,0)</f>
        <v>#N/A</v>
      </c>
    </row>
    <row r="48" spans="1:2">
      <c r="A48" s="86" t="s">
        <v>1249</v>
      </c>
      <c r="B48" t="e">
        <f>VLOOKUP(A48,Sheet4!A:A,1,0)</f>
        <v>#N/A</v>
      </c>
    </row>
    <row r="49" spans="1:2">
      <c r="A49" s="85" t="s">
        <v>153</v>
      </c>
      <c r="B49" t="e">
        <f>VLOOKUP(A49,Sheet4!A:A,1,0)</f>
        <v>#N/A</v>
      </c>
    </row>
    <row r="50" spans="1:2">
      <c r="A50" s="85" t="s">
        <v>160</v>
      </c>
      <c r="B50" t="e">
        <f>VLOOKUP(A50,Sheet4!A:A,1,0)</f>
        <v>#N/A</v>
      </c>
    </row>
    <row r="51" spans="1:2">
      <c r="A51" s="85" t="s">
        <v>166</v>
      </c>
      <c r="B51" t="e">
        <f>VLOOKUP(A51,Sheet4!A:A,1,0)</f>
        <v>#N/A</v>
      </c>
    </row>
    <row r="52" spans="1:2">
      <c r="A52" s="85" t="s">
        <v>169</v>
      </c>
      <c r="B52" t="e">
        <f>VLOOKUP(A52,Sheet4!A:A,1,0)</f>
        <v>#N/A</v>
      </c>
    </row>
    <row r="53" spans="1:2">
      <c r="A53" s="85" t="s">
        <v>172</v>
      </c>
      <c r="B53" t="e">
        <f>VLOOKUP(A53,Sheet4!A:A,1,0)</f>
        <v>#N/A</v>
      </c>
    </row>
    <row r="54" spans="1:2">
      <c r="A54" s="85" t="s">
        <v>178</v>
      </c>
      <c r="B54" t="e">
        <f>VLOOKUP(A54,Sheet4!A:A,1,0)</f>
        <v>#N/A</v>
      </c>
    </row>
    <row r="55" spans="1:2">
      <c r="A55" s="85" t="s">
        <v>183</v>
      </c>
      <c r="B55" t="e">
        <f>VLOOKUP(A55,Sheet4!A:A,1,0)</f>
        <v>#N/A</v>
      </c>
    </row>
    <row r="56" spans="1:2">
      <c r="A56" s="85" t="s">
        <v>186</v>
      </c>
      <c r="B56" t="e">
        <f>VLOOKUP(A56,Sheet4!A:A,1,0)</f>
        <v>#N/A</v>
      </c>
    </row>
    <row r="57" spans="1:2">
      <c r="A57" s="85" t="s">
        <v>189</v>
      </c>
      <c r="B57" t="e">
        <f>VLOOKUP(A57,Sheet4!A:A,1,0)</f>
        <v>#N/A</v>
      </c>
    </row>
    <row r="58" spans="1:2">
      <c r="A58" s="85" t="s">
        <v>192</v>
      </c>
      <c r="B58" t="e">
        <f>VLOOKUP(A58,Sheet4!A:A,1,0)</f>
        <v>#N/A</v>
      </c>
    </row>
    <row r="59" spans="1:2">
      <c r="A59" s="85" t="s">
        <v>196</v>
      </c>
      <c r="B59" t="e">
        <f>VLOOKUP(A59,Sheet4!A:A,1,0)</f>
        <v>#N/A</v>
      </c>
    </row>
    <row r="60" spans="1:2">
      <c r="A60" s="85" t="s">
        <v>200</v>
      </c>
      <c r="B60" t="e">
        <f>VLOOKUP(A60,Sheet4!A:A,1,0)</f>
        <v>#N/A</v>
      </c>
    </row>
    <row r="61" spans="1:2">
      <c r="A61" s="85" t="s">
        <v>204</v>
      </c>
      <c r="B61" t="e">
        <f>VLOOKUP(A61,Sheet4!A:A,1,0)</f>
        <v>#N/A</v>
      </c>
    </row>
    <row r="62" spans="1:2">
      <c r="A62" s="85">
        <v>7860214</v>
      </c>
      <c r="B62" t="e">
        <f>VLOOKUP(A62,Sheet4!A:A,1,0)</f>
        <v>#N/A</v>
      </c>
    </row>
    <row r="63" spans="1:2">
      <c r="A63" s="85" t="s">
        <v>213</v>
      </c>
      <c r="B63" t="e">
        <f>VLOOKUP(A63,Sheet4!A:A,1,0)</f>
        <v>#N/A</v>
      </c>
    </row>
    <row r="64" spans="1:2">
      <c r="A64" s="85" t="s">
        <v>219</v>
      </c>
      <c r="B64" t="e">
        <f>VLOOKUP(A64,Sheet4!A:A,1,0)</f>
        <v>#N/A</v>
      </c>
    </row>
    <row r="65" spans="1:2">
      <c r="A65" s="85" t="s">
        <v>222</v>
      </c>
      <c r="B65" t="e">
        <f>VLOOKUP(A65,Sheet4!A:A,1,0)</f>
        <v>#N/A</v>
      </c>
    </row>
    <row r="66" spans="1:2">
      <c r="A66" s="85" t="s">
        <v>226</v>
      </c>
      <c r="B66" t="e">
        <f>VLOOKUP(A66,Sheet4!A:A,1,0)</f>
        <v>#N/A</v>
      </c>
    </row>
    <row r="67" spans="1:2">
      <c r="A67" s="85" t="s">
        <v>228</v>
      </c>
      <c r="B67" t="e">
        <f>VLOOKUP(A67,Sheet4!A:A,1,0)</f>
        <v>#N/A</v>
      </c>
    </row>
    <row r="68" spans="1:2">
      <c r="A68" s="85" t="s">
        <v>232</v>
      </c>
      <c r="B68" t="e">
        <f>VLOOKUP(A68,Sheet4!A:A,1,0)</f>
        <v>#N/A</v>
      </c>
    </row>
    <row r="69" spans="1:2">
      <c r="A69" s="85" t="s">
        <v>238</v>
      </c>
      <c r="B69" t="e">
        <f>VLOOKUP(A69,Sheet4!A:A,1,0)</f>
        <v>#N/A</v>
      </c>
    </row>
    <row r="70" spans="1:2">
      <c r="A70" s="85" t="s">
        <v>243</v>
      </c>
      <c r="B70" t="e">
        <f>VLOOKUP(A70,Sheet4!A:A,1,0)</f>
        <v>#N/A</v>
      </c>
    </row>
    <row r="71" spans="1:2">
      <c r="A71" s="85" t="s">
        <v>245</v>
      </c>
      <c r="B71" t="e">
        <f>VLOOKUP(A71,Sheet4!A:A,1,0)</f>
        <v>#N/A</v>
      </c>
    </row>
    <row r="72" spans="1:2">
      <c r="A72" s="131" t="s">
        <v>247</v>
      </c>
      <c r="B72" t="e">
        <f>VLOOKUP(A72,Sheet4!A:A,1,0)</f>
        <v>#N/A</v>
      </c>
    </row>
    <row r="73" spans="1:2">
      <c r="A73" s="131" t="s">
        <v>251</v>
      </c>
      <c r="B73" t="e">
        <f>VLOOKUP(A73,Sheet4!A:A,1,0)</f>
        <v>#N/A</v>
      </c>
    </row>
    <row r="74" spans="1:2">
      <c r="A74" s="131" t="s">
        <v>255</v>
      </c>
      <c r="B74" t="e">
        <f>VLOOKUP(A74,Sheet4!A:A,1,0)</f>
        <v>#N/A</v>
      </c>
    </row>
    <row r="75" spans="1:2">
      <c r="A75" s="131" t="s">
        <v>257</v>
      </c>
      <c r="B75" t="e">
        <f>VLOOKUP(A75,Sheet4!A:A,1,0)</f>
        <v>#N/A</v>
      </c>
    </row>
    <row r="76" spans="1:2">
      <c r="A76" s="131" t="s">
        <v>259</v>
      </c>
      <c r="B76" t="e">
        <f>VLOOKUP(A76,Sheet4!A:A,1,0)</f>
        <v>#N/A</v>
      </c>
    </row>
    <row r="77" spans="1:2">
      <c r="A77" s="131" t="s">
        <v>261</v>
      </c>
      <c r="B77" t="e">
        <f>VLOOKUP(A77,Sheet4!A:A,1,0)</f>
        <v>#N/A</v>
      </c>
    </row>
    <row r="78" spans="1:2">
      <c r="A78" s="131" t="s">
        <v>262</v>
      </c>
      <c r="B78" t="e">
        <f>VLOOKUP(A78,Sheet4!A:A,1,0)</f>
        <v>#N/A</v>
      </c>
    </row>
    <row r="79" spans="1:2">
      <c r="A79" s="131" t="s">
        <v>264</v>
      </c>
      <c r="B79" t="e">
        <f>VLOOKUP(A79,Sheet4!A:A,1,0)</f>
        <v>#N/A</v>
      </c>
    </row>
    <row r="80" spans="1:2">
      <c r="A80" s="131" t="s">
        <v>266</v>
      </c>
      <c r="B80" t="e">
        <f>VLOOKUP(A80,Sheet4!A:A,1,0)</f>
        <v>#N/A</v>
      </c>
    </row>
    <row r="81" spans="1:2">
      <c r="A81" s="131" t="s">
        <v>268</v>
      </c>
      <c r="B81" t="e">
        <f>VLOOKUP(A81,Sheet4!A:A,1,0)</f>
        <v>#N/A</v>
      </c>
    </row>
    <row r="82" spans="1:2">
      <c r="A82" s="131" t="s">
        <v>270</v>
      </c>
      <c r="B82" t="e">
        <f>VLOOKUP(A82,Sheet4!A:A,1,0)</f>
        <v>#N/A</v>
      </c>
    </row>
    <row r="83" spans="1:2">
      <c r="A83" s="131" t="s">
        <v>272</v>
      </c>
      <c r="B83" t="e">
        <f>VLOOKUP(A83,Sheet4!A:A,1,0)</f>
        <v>#N/A</v>
      </c>
    </row>
    <row r="84" spans="1:2">
      <c r="A84" s="85" t="s">
        <v>277</v>
      </c>
      <c r="B84" t="e">
        <f>VLOOKUP(A84,Sheet4!A:A,1,0)</f>
        <v>#N/A</v>
      </c>
    </row>
    <row r="85" spans="1:2">
      <c r="A85" s="85" t="s">
        <v>280</v>
      </c>
      <c r="B85" t="e">
        <f>VLOOKUP(A85,Sheet4!A:A,1,0)</f>
        <v>#N/A</v>
      </c>
    </row>
    <row r="86" spans="1:2">
      <c r="A86" s="85" t="s">
        <v>283</v>
      </c>
      <c r="B86" t="e">
        <f>VLOOKUP(A86,Sheet4!A:A,1,0)</f>
        <v>#N/A</v>
      </c>
    </row>
    <row r="87" spans="1:2">
      <c r="A87" s="85" t="s">
        <v>285</v>
      </c>
      <c r="B87" t="e">
        <f>VLOOKUP(A87,Sheet4!A:A,1,0)</f>
        <v>#N/A</v>
      </c>
    </row>
    <row r="88" spans="1:2">
      <c r="A88" s="85" t="s">
        <v>288</v>
      </c>
      <c r="B88" t="e">
        <f>VLOOKUP(A88,Sheet4!A:A,1,0)</f>
        <v>#N/A</v>
      </c>
    </row>
    <row r="89" spans="1:2">
      <c r="A89" s="85" t="s">
        <v>293</v>
      </c>
      <c r="B89" t="e">
        <f>VLOOKUP(A89,Sheet4!A:A,1,0)</f>
        <v>#N/A</v>
      </c>
    </row>
    <row r="90" spans="1:2">
      <c r="A90" s="85" t="s">
        <v>297</v>
      </c>
      <c r="B90" t="e">
        <f>VLOOKUP(A90,Sheet4!A:A,1,0)</f>
        <v>#N/A</v>
      </c>
    </row>
    <row r="91" spans="1:2">
      <c r="A91" s="134" t="s">
        <v>1571</v>
      </c>
      <c r="B91" t="e">
        <f>VLOOKUP(A91,Sheet4!A:A,1,0)</f>
        <v>#N/A</v>
      </c>
    </row>
    <row r="92" spans="1:2">
      <c r="A92" s="85" t="s">
        <v>302</v>
      </c>
      <c r="B92" t="e">
        <f>VLOOKUP(A92,Sheet4!A:A,1,0)</f>
        <v>#N/A</v>
      </c>
    </row>
    <row r="93" spans="1:2">
      <c r="A93" s="85" t="s">
        <v>306</v>
      </c>
      <c r="B93" t="e">
        <f>VLOOKUP(A93,Sheet4!A:A,1,0)</f>
        <v>#N/A</v>
      </c>
    </row>
    <row r="94" spans="1:2">
      <c r="A94" s="85" t="s">
        <v>312</v>
      </c>
      <c r="B94" t="e">
        <f>VLOOKUP(A94,Sheet4!A:A,1,0)</f>
        <v>#N/A</v>
      </c>
    </row>
    <row r="95" spans="1:2">
      <c r="A95" s="131" t="s">
        <v>317</v>
      </c>
      <c r="B95" t="e">
        <f>VLOOKUP(A95,Sheet4!A:A,1,0)</f>
        <v>#N/A</v>
      </c>
    </row>
    <row r="96" spans="1:2">
      <c r="A96" s="131" t="s">
        <v>320</v>
      </c>
      <c r="B96" t="e">
        <f>VLOOKUP(A96,Sheet4!A:A,1,0)</f>
        <v>#N/A</v>
      </c>
    </row>
    <row r="97" spans="1:2">
      <c r="A97" s="131" t="s">
        <v>323</v>
      </c>
      <c r="B97" t="e">
        <f>VLOOKUP(A97,Sheet4!A:A,1,0)</f>
        <v>#N/A</v>
      </c>
    </row>
    <row r="98" spans="1:2">
      <c r="A98" s="131" t="s">
        <v>326</v>
      </c>
      <c r="B98" t="e">
        <f>VLOOKUP(A98,Sheet4!A:A,1,0)</f>
        <v>#N/A</v>
      </c>
    </row>
    <row r="99" spans="1:2">
      <c r="A99" s="85" t="s">
        <v>329</v>
      </c>
      <c r="B99" t="e">
        <f>VLOOKUP(A99,Sheet4!A:A,1,0)</f>
        <v>#N/A</v>
      </c>
    </row>
    <row r="100" spans="1:2">
      <c r="A100" s="85" t="s">
        <v>333</v>
      </c>
      <c r="B100" t="e">
        <f>VLOOKUP(A100,Sheet4!A:A,1,0)</f>
        <v>#N/A</v>
      </c>
    </row>
    <row r="101" spans="1:2">
      <c r="A101" s="85" t="s">
        <v>336</v>
      </c>
      <c r="B101" t="e">
        <f>VLOOKUP(A101,Sheet4!A:A,1,0)</f>
        <v>#N/A</v>
      </c>
    </row>
    <row r="102" spans="1:2">
      <c r="A102" s="85" t="s">
        <v>340</v>
      </c>
      <c r="B102" t="e">
        <f>VLOOKUP(A102,Sheet4!A:A,1,0)</f>
        <v>#N/A</v>
      </c>
    </row>
    <row r="103" spans="1:2">
      <c r="A103" s="85" t="s">
        <v>342</v>
      </c>
      <c r="B103" t="e">
        <f>VLOOKUP(A103,Sheet4!A:A,1,0)</f>
        <v>#N/A</v>
      </c>
    </row>
    <row r="104" spans="1:2">
      <c r="A104" s="85" t="s">
        <v>344</v>
      </c>
      <c r="B104" t="e">
        <f>VLOOKUP(A104,Sheet4!A:A,1,0)</f>
        <v>#N/A</v>
      </c>
    </row>
    <row r="105" spans="1:2">
      <c r="A105" s="85" t="s">
        <v>346</v>
      </c>
      <c r="B105" t="e">
        <f>VLOOKUP(A105,Sheet4!A:A,1,0)</f>
        <v>#N/A</v>
      </c>
    </row>
    <row r="106" spans="1:2">
      <c r="A106" s="85" t="s">
        <v>349</v>
      </c>
      <c r="B106" t="e">
        <f>VLOOKUP(A106,Sheet4!A:A,1,0)</f>
        <v>#N/A</v>
      </c>
    </row>
    <row r="107" spans="1:2">
      <c r="A107" s="85" t="s">
        <v>351</v>
      </c>
      <c r="B107" t="e">
        <f>VLOOKUP(A107,Sheet4!A:A,1,0)</f>
        <v>#N/A</v>
      </c>
    </row>
    <row r="108" spans="1:2">
      <c r="A108" s="85" t="s">
        <v>353</v>
      </c>
      <c r="B108" t="e">
        <f>VLOOKUP(A108,Sheet4!A:A,1,0)</f>
        <v>#N/A</v>
      </c>
    </row>
    <row r="109" spans="1:2">
      <c r="A109" s="85" t="s">
        <v>356</v>
      </c>
      <c r="B109" t="e">
        <f>VLOOKUP(A109,Sheet4!A:A,1,0)</f>
        <v>#N/A</v>
      </c>
    </row>
    <row r="110" spans="1:2">
      <c r="A110" s="131" t="s">
        <v>358</v>
      </c>
      <c r="B110" t="e">
        <f>VLOOKUP(A110,Sheet4!A:A,1,0)</f>
        <v>#N/A</v>
      </c>
    </row>
    <row r="111" spans="1:2">
      <c r="A111" s="85" t="s">
        <v>362</v>
      </c>
      <c r="B111" t="e">
        <f>VLOOKUP(A111,Sheet4!A:A,1,0)</f>
        <v>#N/A</v>
      </c>
    </row>
    <row r="112" spans="1:2">
      <c r="A112" s="131" t="s">
        <v>366</v>
      </c>
      <c r="B112" t="e">
        <f>VLOOKUP(A112,Sheet4!A:A,1,0)</f>
        <v>#N/A</v>
      </c>
    </row>
    <row r="113" spans="1:2">
      <c r="A113" s="85" t="s">
        <v>200</v>
      </c>
      <c r="B113" t="e">
        <f>VLOOKUP(A113,Sheet4!A:A,1,0)</f>
        <v>#N/A</v>
      </c>
    </row>
    <row r="114" spans="1:2">
      <c r="A114" s="131" t="s">
        <v>369</v>
      </c>
      <c r="B114" t="e">
        <f>VLOOKUP(A114,Sheet4!A:A,1,0)</f>
        <v>#N/A</v>
      </c>
    </row>
    <row r="115" spans="1:2">
      <c r="A115" s="85" t="s">
        <v>372</v>
      </c>
      <c r="B115" t="e">
        <f>VLOOKUP(A115,Sheet4!A:A,1,0)</f>
        <v>#N/A</v>
      </c>
    </row>
    <row r="116" spans="1:2">
      <c r="A116" s="132" t="s">
        <v>374</v>
      </c>
      <c r="B116" t="e">
        <f>VLOOKUP(A116,Sheet4!A:A,1,0)</f>
        <v>#N/A</v>
      </c>
    </row>
    <row r="117" spans="1:2">
      <c r="A117" s="88" t="s">
        <v>376</v>
      </c>
      <c r="B117" t="e">
        <f>VLOOKUP(A117,Sheet4!A:A,1,0)</f>
        <v>#N/A</v>
      </c>
    </row>
    <row r="118" spans="1:2">
      <c r="A118" s="88" t="s">
        <v>378</v>
      </c>
      <c r="B118" t="e">
        <f>VLOOKUP(A118,Sheet4!A:A,1,0)</f>
        <v>#N/A</v>
      </c>
    </row>
    <row r="119" spans="1:2">
      <c r="A119" s="88" t="s">
        <v>380</v>
      </c>
      <c r="B119" t="e">
        <f>VLOOKUP(A119,Sheet4!A:A,1,0)</f>
        <v>#N/A</v>
      </c>
    </row>
    <row r="120" spans="1:2">
      <c r="A120" s="88" t="s">
        <v>382</v>
      </c>
      <c r="B120" t="e">
        <f>VLOOKUP(A120,Sheet4!A:A,1,0)</f>
        <v>#N/A</v>
      </c>
    </row>
    <row r="121" spans="1:2">
      <c r="A121" s="89">
        <v>53643</v>
      </c>
      <c r="B121" t="e">
        <f>VLOOKUP(A121,Sheet4!A:A,1,0)</f>
        <v>#N/A</v>
      </c>
    </row>
    <row r="122" spans="1:2">
      <c r="A122" s="89">
        <v>53630</v>
      </c>
      <c r="B122" t="e">
        <f>VLOOKUP(A122,Sheet4!A:A,1,0)</f>
        <v>#N/A</v>
      </c>
    </row>
    <row r="123" spans="1:2">
      <c r="A123" s="89">
        <v>53584</v>
      </c>
      <c r="B123" t="e">
        <f>VLOOKUP(A123,Sheet4!A:A,1,0)</f>
        <v>#N/A</v>
      </c>
    </row>
    <row r="124" spans="1:2">
      <c r="A124" s="89">
        <v>53762</v>
      </c>
      <c r="B124" t="e">
        <f>VLOOKUP(A124,Sheet4!A:A,1,0)</f>
        <v>#N/A</v>
      </c>
    </row>
    <row r="125" spans="1:2">
      <c r="A125" s="89">
        <v>53744</v>
      </c>
      <c r="B125" t="e">
        <f>VLOOKUP(A125,Sheet4!A:A,1,0)</f>
        <v>#N/A</v>
      </c>
    </row>
    <row r="126" spans="1:2">
      <c r="A126" s="89">
        <v>53789</v>
      </c>
      <c r="B126" t="e">
        <f>VLOOKUP(A126,Sheet4!A:A,1,0)</f>
        <v>#N/A</v>
      </c>
    </row>
    <row r="127" spans="1:2">
      <c r="A127" s="89">
        <v>53796</v>
      </c>
      <c r="B127" t="e">
        <f>VLOOKUP(A127,Sheet4!A:A,1,0)</f>
        <v>#N/A</v>
      </c>
    </row>
    <row r="128" spans="1:2">
      <c r="A128" s="89">
        <v>53799</v>
      </c>
      <c r="B128" t="e">
        <f>VLOOKUP(A128,Sheet4!A:A,1,0)</f>
        <v>#N/A</v>
      </c>
    </row>
    <row r="129" spans="1:2">
      <c r="A129" s="89">
        <v>53587</v>
      </c>
      <c r="B129" t="e">
        <f>VLOOKUP(A129,Sheet4!A:A,1,0)</f>
        <v>#N/A</v>
      </c>
    </row>
    <row r="130" spans="1:2">
      <c r="A130" s="89">
        <v>53732</v>
      </c>
      <c r="B130" t="e">
        <f>VLOOKUP(A130,Sheet4!A:A,1,0)</f>
        <v>#N/A</v>
      </c>
    </row>
    <row r="131" spans="1:2">
      <c r="A131" s="89">
        <v>53755</v>
      </c>
      <c r="B131" t="e">
        <f>VLOOKUP(A131,Sheet4!A:A,1,0)</f>
        <v>#N/A</v>
      </c>
    </row>
    <row r="132" spans="1:2">
      <c r="A132" s="90" t="s">
        <v>421</v>
      </c>
      <c r="B132" t="e">
        <f>VLOOKUP(A132,Sheet4!A:A,1,0)</f>
        <v>#N/A</v>
      </c>
    </row>
    <row r="133" spans="1:2">
      <c r="A133" s="90" t="s">
        <v>1488</v>
      </c>
      <c r="B133" t="e">
        <f>VLOOKUP(A133,Sheet4!A:A,1,0)</f>
        <v>#N/A</v>
      </c>
    </row>
    <row r="134" spans="1:2">
      <c r="A134" s="90" t="s">
        <v>1503</v>
      </c>
      <c r="B134" t="e">
        <f>VLOOKUP(A134,Sheet4!A:A,1,0)</f>
        <v>#N/A</v>
      </c>
    </row>
    <row r="135" spans="1:2">
      <c r="A135" s="90" t="s">
        <v>437</v>
      </c>
      <c r="B135" t="e">
        <f>VLOOKUP(A135,Sheet4!A:A,1,0)</f>
        <v>#N/A</v>
      </c>
    </row>
    <row r="136" spans="1:2">
      <c r="A136" s="90" t="s">
        <v>440</v>
      </c>
      <c r="B136" t="e">
        <f>VLOOKUP(A136,Sheet4!A:A,1,0)</f>
        <v>#N/A</v>
      </c>
    </row>
    <row r="137" spans="1:2">
      <c r="A137" s="90" t="s">
        <v>444</v>
      </c>
      <c r="B137" t="e">
        <f>VLOOKUP(A137,Sheet4!A:A,1,0)</f>
        <v>#N/A</v>
      </c>
    </row>
    <row r="138" spans="1:2">
      <c r="A138" s="90" t="s">
        <v>447</v>
      </c>
      <c r="B138" t="e">
        <f>VLOOKUP(A138,Sheet4!A:A,1,0)</f>
        <v>#N/A</v>
      </c>
    </row>
    <row r="139" spans="1:2">
      <c r="A139" s="90" t="s">
        <v>451</v>
      </c>
      <c r="B139" t="e">
        <f>VLOOKUP(A139,Sheet4!A:A,1,0)</f>
        <v>#N/A</v>
      </c>
    </row>
    <row r="140" spans="1:2">
      <c r="A140" s="90" t="s">
        <v>455</v>
      </c>
      <c r="B140" t="e">
        <f>VLOOKUP(A140,Sheet4!A:A,1,0)</f>
        <v>#N/A</v>
      </c>
    </row>
    <row r="141" spans="1:2">
      <c r="A141" s="90" t="s">
        <v>458</v>
      </c>
      <c r="B141" t="e">
        <f>VLOOKUP(A141,Sheet4!A:A,1,0)</f>
        <v>#N/A</v>
      </c>
    </row>
    <row r="142" spans="1:2">
      <c r="A142" s="90" t="s">
        <v>461</v>
      </c>
      <c r="B142" t="e">
        <f>VLOOKUP(A142,Sheet4!A:A,1,0)</f>
        <v>#N/A</v>
      </c>
    </row>
    <row r="143" spans="1:2">
      <c r="A143" s="90" t="s">
        <v>1474</v>
      </c>
      <c r="B143" t="e">
        <f>VLOOKUP(A143,Sheet4!A:A,1,0)</f>
        <v>#N/A</v>
      </c>
    </row>
    <row r="144" spans="1:2">
      <c r="A144" s="90" t="s">
        <v>469</v>
      </c>
      <c r="B144" t="e">
        <f>VLOOKUP(A144,Sheet4!A:A,1,0)</f>
        <v>#N/A</v>
      </c>
    </row>
    <row r="145" spans="1:2">
      <c r="A145" s="90" t="s">
        <v>473</v>
      </c>
      <c r="B145" t="e">
        <f>VLOOKUP(A145,Sheet4!A:A,1,0)</f>
        <v>#N/A</v>
      </c>
    </row>
    <row r="146" spans="1:2">
      <c r="A146" s="90" t="s">
        <v>476</v>
      </c>
      <c r="B146" t="e">
        <f>VLOOKUP(A146,Sheet4!A:A,1,0)</f>
        <v>#N/A</v>
      </c>
    </row>
    <row r="147" spans="1:2">
      <c r="A147" s="90" t="s">
        <v>480</v>
      </c>
      <c r="B147" t="e">
        <f>VLOOKUP(A147,Sheet4!A:A,1,0)</f>
        <v>#N/A</v>
      </c>
    </row>
    <row r="148" spans="1:2">
      <c r="A148" s="90" t="s">
        <v>483</v>
      </c>
      <c r="B148" t="e">
        <f>VLOOKUP(A148,Sheet4!A:A,1,0)</f>
        <v>#N/A</v>
      </c>
    </row>
    <row r="149" spans="1:2">
      <c r="A149" s="90" t="s">
        <v>487</v>
      </c>
      <c r="B149" t="e">
        <f>VLOOKUP(A149,Sheet4!A:A,1,0)</f>
        <v>#N/A</v>
      </c>
    </row>
    <row r="150" spans="1:2">
      <c r="A150" s="90" t="s">
        <v>491</v>
      </c>
      <c r="B150" t="e">
        <f>VLOOKUP(A150,Sheet4!A:A,1,0)</f>
        <v>#N/A</v>
      </c>
    </row>
    <row r="151" spans="1:2">
      <c r="A151" s="90" t="s">
        <v>493</v>
      </c>
      <c r="B151" t="e">
        <f>VLOOKUP(A151,Sheet4!A:A,1,0)</f>
        <v>#N/A</v>
      </c>
    </row>
    <row r="152" spans="1:2">
      <c r="A152" s="90" t="s">
        <v>496</v>
      </c>
      <c r="B152" t="e">
        <f>VLOOKUP(A152,Sheet4!A:A,1,0)</f>
        <v>#N/A</v>
      </c>
    </row>
    <row r="153" spans="1:2">
      <c r="A153" s="90" t="s">
        <v>501</v>
      </c>
      <c r="B153" t="e">
        <f>VLOOKUP(A153,Sheet4!A:A,1,0)</f>
        <v>#N/A</v>
      </c>
    </row>
    <row r="154" spans="1:2">
      <c r="A154" s="90" t="s">
        <v>504</v>
      </c>
      <c r="B154" t="e">
        <f>VLOOKUP(A154,Sheet4!A:A,1,0)</f>
        <v>#N/A</v>
      </c>
    </row>
    <row r="155" spans="1:2">
      <c r="A155" s="90" t="s">
        <v>508</v>
      </c>
      <c r="B155" t="e">
        <f>VLOOKUP(A155,Sheet4!A:A,1,0)</f>
        <v>#N/A</v>
      </c>
    </row>
    <row r="156" spans="1:2">
      <c r="A156" s="90" t="s">
        <v>512</v>
      </c>
      <c r="B156" t="e">
        <f>VLOOKUP(A156,Sheet4!A:A,1,0)</f>
        <v>#N/A</v>
      </c>
    </row>
    <row r="157" spans="1:2">
      <c r="A157" s="90" t="s">
        <v>516</v>
      </c>
      <c r="B157" t="e">
        <f>VLOOKUP(A157,Sheet4!A:A,1,0)</f>
        <v>#N/A</v>
      </c>
    </row>
    <row r="158" spans="1:2">
      <c r="A158" s="90" t="s">
        <v>520</v>
      </c>
      <c r="B158" t="e">
        <f>VLOOKUP(A158,Sheet4!A:A,1,0)</f>
        <v>#N/A</v>
      </c>
    </row>
    <row r="159" spans="1:2">
      <c r="A159" s="90" t="s">
        <v>523</v>
      </c>
      <c r="B159" t="e">
        <f>VLOOKUP(A159,Sheet4!A:A,1,0)</f>
        <v>#N/A</v>
      </c>
    </row>
    <row r="160" spans="1:2">
      <c r="A160" s="90" t="s">
        <v>527</v>
      </c>
      <c r="B160" t="e">
        <f>VLOOKUP(A160,Sheet4!A:A,1,0)</f>
        <v>#N/A</v>
      </c>
    </row>
    <row r="161" spans="1:2">
      <c r="A161" s="90" t="s">
        <v>530</v>
      </c>
      <c r="B161" t="e">
        <f>VLOOKUP(A161,Sheet4!A:A,1,0)</f>
        <v>#N/A</v>
      </c>
    </row>
    <row r="162" spans="1:2">
      <c r="A162" s="90" t="s">
        <v>534</v>
      </c>
      <c r="B162" t="e">
        <f>VLOOKUP(A162,Sheet4!A:A,1,0)</f>
        <v>#N/A</v>
      </c>
    </row>
    <row r="163" spans="1:2">
      <c r="A163" s="90" t="s">
        <v>537</v>
      </c>
      <c r="B163" t="e">
        <f>VLOOKUP(A163,Sheet4!A:A,1,0)</f>
        <v>#N/A</v>
      </c>
    </row>
    <row r="164" spans="1:2">
      <c r="A164" s="90" t="s">
        <v>541</v>
      </c>
      <c r="B164" t="e">
        <f>VLOOKUP(A164,Sheet4!A:A,1,0)</f>
        <v>#N/A</v>
      </c>
    </row>
    <row r="165" spans="1:2">
      <c r="A165" s="90" t="s">
        <v>545</v>
      </c>
      <c r="B165" t="e">
        <f>VLOOKUP(A165,Sheet4!A:A,1,0)</f>
        <v>#N/A</v>
      </c>
    </row>
    <row r="166" spans="1:2">
      <c r="A166" s="90" t="s">
        <v>549</v>
      </c>
      <c r="B166" t="e">
        <f>VLOOKUP(A166,Sheet4!A:A,1,0)</f>
        <v>#N/A</v>
      </c>
    </row>
    <row r="167" spans="1:2">
      <c r="A167" s="90" t="s">
        <v>553</v>
      </c>
      <c r="B167" t="e">
        <f>VLOOKUP(A167,Sheet4!A:A,1,0)</f>
        <v>#N/A</v>
      </c>
    </row>
    <row r="168" spans="1:2">
      <c r="A168" s="90" t="s">
        <v>556</v>
      </c>
      <c r="B168" t="e">
        <f>VLOOKUP(A168,Sheet4!A:A,1,0)</f>
        <v>#N/A</v>
      </c>
    </row>
    <row r="169" spans="1:2">
      <c r="A169" s="90" t="s">
        <v>559</v>
      </c>
      <c r="B169" t="e">
        <f>VLOOKUP(A169,Sheet4!A:A,1,0)</f>
        <v>#N/A</v>
      </c>
    </row>
    <row r="170" spans="1:2">
      <c r="A170" s="90" t="s">
        <v>562</v>
      </c>
      <c r="B170" t="e">
        <f>VLOOKUP(A170,Sheet4!A:A,1,0)</f>
        <v>#N/A</v>
      </c>
    </row>
    <row r="171" spans="1:2">
      <c r="A171" s="90" t="s">
        <v>568</v>
      </c>
      <c r="B171" t="e">
        <f>VLOOKUP(A171,Sheet4!A:A,1,0)</f>
        <v>#N/A</v>
      </c>
    </row>
    <row r="172" spans="1:2">
      <c r="A172" s="90" t="s">
        <v>1519</v>
      </c>
      <c r="B172" t="e">
        <f>VLOOKUP(A172,Sheet4!A:A,1,0)</f>
        <v>#N/A</v>
      </c>
    </row>
    <row r="173" spans="1:2">
      <c r="A173" s="90" t="s">
        <v>575</v>
      </c>
      <c r="B173" t="e">
        <f>VLOOKUP(A173,Sheet4!A:A,1,0)</f>
        <v>#N/A</v>
      </c>
    </row>
    <row r="174" spans="1:2">
      <c r="A174" s="90" t="s">
        <v>579</v>
      </c>
      <c r="B174" t="e">
        <f>VLOOKUP(A174,Sheet4!A:A,1,0)</f>
        <v>#N/A</v>
      </c>
    </row>
    <row r="175" spans="1:2">
      <c r="A175" s="90" t="s">
        <v>583</v>
      </c>
      <c r="B175" t="e">
        <f>VLOOKUP(A175,Sheet4!A:A,1,0)</f>
        <v>#N/A</v>
      </c>
    </row>
    <row r="176" spans="1:2">
      <c r="A176" s="90" t="s">
        <v>587</v>
      </c>
      <c r="B176" t="e">
        <f>VLOOKUP(A176,Sheet4!A:A,1,0)</f>
        <v>#N/A</v>
      </c>
    </row>
    <row r="177" spans="1:2">
      <c r="A177" s="90" t="s">
        <v>590</v>
      </c>
      <c r="B177" t="e">
        <f>VLOOKUP(A177,Sheet4!A:A,1,0)</f>
        <v>#N/A</v>
      </c>
    </row>
    <row r="178" spans="1:2">
      <c r="A178" s="90" t="s">
        <v>594</v>
      </c>
      <c r="B178" t="e">
        <f>VLOOKUP(A178,Sheet4!A:A,1,0)</f>
        <v>#N/A</v>
      </c>
    </row>
    <row r="179" spans="1:2">
      <c r="A179" s="90" t="s">
        <v>1405</v>
      </c>
      <c r="B179" t="e">
        <f>VLOOKUP(A179,Sheet4!A:A,1,0)</f>
        <v>#N/A</v>
      </c>
    </row>
    <row r="180" spans="1:2">
      <c r="A180" s="90" t="s">
        <v>603</v>
      </c>
      <c r="B180" t="e">
        <f>VLOOKUP(A180,Sheet4!A:A,1,0)</f>
        <v>#N/A</v>
      </c>
    </row>
    <row r="181" spans="1:2">
      <c r="A181" s="90" t="s">
        <v>607</v>
      </c>
      <c r="B181" t="e">
        <f>VLOOKUP(A181,Sheet4!A:A,1,0)</f>
        <v>#N/A</v>
      </c>
    </row>
    <row r="182" spans="1:2">
      <c r="A182" s="90" t="s">
        <v>611</v>
      </c>
      <c r="B182" t="e">
        <f>VLOOKUP(A182,Sheet4!A:A,1,0)</f>
        <v>#N/A</v>
      </c>
    </row>
    <row r="183" spans="1:2">
      <c r="A183" s="90" t="s">
        <v>614</v>
      </c>
      <c r="B183" t="e">
        <f>VLOOKUP(A183,Sheet4!A:A,1,0)</f>
        <v>#N/A</v>
      </c>
    </row>
    <row r="184" spans="1:2">
      <c r="A184" s="90" t="s">
        <v>1407</v>
      </c>
      <c r="B184" t="e">
        <f>VLOOKUP(A184,Sheet4!A:A,1,0)</f>
        <v>#N/A</v>
      </c>
    </row>
    <row r="185" spans="1:2">
      <c r="A185" s="90" t="s">
        <v>622</v>
      </c>
      <c r="B185" t="e">
        <f>VLOOKUP(A185,Sheet4!A:A,1,0)</f>
        <v>#N/A</v>
      </c>
    </row>
    <row r="186" spans="1:2">
      <c r="A186" s="90" t="s">
        <v>1412</v>
      </c>
      <c r="B186" t="e">
        <f>VLOOKUP(A186,Sheet4!A:A,1,0)</f>
        <v>#N/A</v>
      </c>
    </row>
    <row r="187" spans="1:2">
      <c r="A187" s="90" t="s">
        <v>630</v>
      </c>
      <c r="B187" t="e">
        <f>VLOOKUP(A187,Sheet4!A:A,1,0)</f>
        <v>#N/A</v>
      </c>
    </row>
    <row r="188" spans="1:2">
      <c r="A188" s="90" t="s">
        <v>633</v>
      </c>
      <c r="B188" t="e">
        <f>VLOOKUP(A188,Sheet4!A:A,1,0)</f>
        <v>#N/A</v>
      </c>
    </row>
    <row r="189" spans="1:2">
      <c r="A189" s="90" t="s">
        <v>638</v>
      </c>
      <c r="B189" t="e">
        <f>VLOOKUP(A189,Sheet4!A:A,1,0)</f>
        <v>#N/A</v>
      </c>
    </row>
    <row r="190" spans="1:2">
      <c r="A190" s="90" t="s">
        <v>642</v>
      </c>
      <c r="B190" t="e">
        <f>VLOOKUP(A190,Sheet4!A:A,1,0)</f>
        <v>#N/A</v>
      </c>
    </row>
    <row r="191" spans="1:2">
      <c r="A191" s="90" t="s">
        <v>647</v>
      </c>
      <c r="B191" t="e">
        <f>VLOOKUP(A191,Sheet4!A:A,1,0)</f>
        <v>#N/A</v>
      </c>
    </row>
    <row r="192" spans="1:2">
      <c r="A192" s="133" t="s">
        <v>650</v>
      </c>
      <c r="B192" t="e">
        <f>VLOOKUP(A192,Sheet4!A:A,1,0)</f>
        <v>#N/A</v>
      </c>
    </row>
    <row r="193" spans="1:2">
      <c r="A193" s="133" t="s">
        <v>651</v>
      </c>
      <c r="B193" t="e">
        <f>VLOOKUP(A193,Sheet4!A:A,1,0)</f>
        <v>#N/A</v>
      </c>
    </row>
    <row r="194" spans="1:2">
      <c r="A194" s="133" t="s">
        <v>652</v>
      </c>
      <c r="B194" t="e">
        <f>VLOOKUP(A194,Sheet4!A:A,1,0)</f>
        <v>#N/A</v>
      </c>
    </row>
    <row r="195" spans="1:2">
      <c r="A195" s="90" t="s">
        <v>654</v>
      </c>
      <c r="B195" t="e">
        <f>VLOOKUP(A195,Sheet4!A:A,1,0)</f>
        <v>#N/A</v>
      </c>
    </row>
    <row r="196" spans="1:2">
      <c r="A196" s="90" t="s">
        <v>656</v>
      </c>
      <c r="B196" t="e">
        <f>VLOOKUP(A196,Sheet4!A:A,1,0)</f>
        <v>#N/A</v>
      </c>
    </row>
    <row r="197" spans="1:2">
      <c r="A197" s="90" t="s">
        <v>661</v>
      </c>
      <c r="B197" t="e">
        <f>VLOOKUP(A197,Sheet4!A:A,1,0)</f>
        <v>#N/A</v>
      </c>
    </row>
    <row r="198" spans="1:2">
      <c r="A198" s="90" t="s">
        <v>665</v>
      </c>
      <c r="B198" t="e">
        <f>VLOOKUP(A198,Sheet4!A:A,1,0)</f>
        <v>#N/A</v>
      </c>
    </row>
    <row r="199" spans="1:2">
      <c r="A199" s="90" t="s">
        <v>669</v>
      </c>
      <c r="B199" t="e">
        <f>VLOOKUP(A199,Sheet4!A:A,1,0)</f>
        <v>#N/A</v>
      </c>
    </row>
    <row r="200" spans="1:2">
      <c r="A200" s="90" t="s">
        <v>673</v>
      </c>
      <c r="B200" t="e">
        <f>VLOOKUP(A200,Sheet4!A:A,1,0)</f>
        <v>#N/A</v>
      </c>
    </row>
    <row r="201" spans="1:2">
      <c r="A201" s="90" t="s">
        <v>678</v>
      </c>
      <c r="B201" t="e">
        <f>VLOOKUP(A201,Sheet4!A:A,1,0)</f>
        <v>#N/A</v>
      </c>
    </row>
    <row r="202" spans="1:2">
      <c r="A202" s="90" t="s">
        <v>682</v>
      </c>
      <c r="B202" t="e">
        <f>VLOOKUP(A202,Sheet4!A:A,1,0)</f>
        <v>#N/A</v>
      </c>
    </row>
    <row r="203" spans="1:2">
      <c r="A203" s="90" t="s">
        <v>686</v>
      </c>
      <c r="B203" t="e">
        <f>VLOOKUP(A203,Sheet4!A:A,1,0)</f>
        <v>#N/A</v>
      </c>
    </row>
    <row r="204" spans="1:2">
      <c r="A204" s="90" t="s">
        <v>690</v>
      </c>
      <c r="B204" t="e">
        <f>VLOOKUP(A204,Sheet4!A:A,1,0)</f>
        <v>#N/A</v>
      </c>
    </row>
    <row r="205" spans="1:2">
      <c r="A205" s="90" t="s">
        <v>695</v>
      </c>
      <c r="B205" t="e">
        <f>VLOOKUP(A205,Sheet4!A:A,1,0)</f>
        <v>#N/A</v>
      </c>
    </row>
    <row r="206" spans="1:2">
      <c r="A206" s="90" t="s">
        <v>699</v>
      </c>
      <c r="B206" t="e">
        <f>VLOOKUP(A206,Sheet4!A:A,1,0)</f>
        <v>#N/A</v>
      </c>
    </row>
    <row r="207" spans="1:2">
      <c r="A207" s="90" t="s">
        <v>703</v>
      </c>
      <c r="B207" t="e">
        <f>VLOOKUP(A207,Sheet4!A:A,1,0)</f>
        <v>#N/A</v>
      </c>
    </row>
    <row r="208" spans="1:2">
      <c r="A208" s="90" t="s">
        <v>708</v>
      </c>
      <c r="B208" t="e">
        <f>VLOOKUP(A208,Sheet4!A:A,1,0)</f>
        <v>#N/A</v>
      </c>
    </row>
    <row r="209" spans="1:2">
      <c r="A209" s="90" t="s">
        <v>712</v>
      </c>
      <c r="B209" t="e">
        <f>VLOOKUP(A209,Sheet4!A:A,1,0)</f>
        <v>#N/A</v>
      </c>
    </row>
    <row r="210" spans="1:2">
      <c r="A210" s="90" t="s">
        <v>715</v>
      </c>
      <c r="B210" t="e">
        <f>VLOOKUP(A210,Sheet4!A:A,1,0)</f>
        <v>#N/A</v>
      </c>
    </row>
    <row r="211" spans="1:2">
      <c r="A211" s="90" t="s">
        <v>719</v>
      </c>
      <c r="B211" t="e">
        <f>VLOOKUP(A211,Sheet4!A:A,1,0)</f>
        <v>#N/A</v>
      </c>
    </row>
    <row r="212" spans="1:2">
      <c r="A212" s="90" t="s">
        <v>723</v>
      </c>
      <c r="B212" t="e">
        <f>VLOOKUP(A212,Sheet4!A:A,1,0)</f>
        <v>#N/A</v>
      </c>
    </row>
    <row r="213" spans="1:2">
      <c r="A213" s="90" t="s">
        <v>726</v>
      </c>
      <c r="B213" t="e">
        <f>VLOOKUP(A213,Sheet4!A:A,1,0)</f>
        <v>#N/A</v>
      </c>
    </row>
    <row r="214" spans="1:2">
      <c r="A214" s="90" t="s">
        <v>730</v>
      </c>
      <c r="B214" t="e">
        <f>VLOOKUP(A214,Sheet4!A:A,1,0)</f>
        <v>#N/A</v>
      </c>
    </row>
    <row r="215" spans="1:2">
      <c r="A215" s="90" t="s">
        <v>734</v>
      </c>
      <c r="B215" t="e">
        <f>VLOOKUP(A215,Sheet4!A:A,1,0)</f>
        <v>#N/A</v>
      </c>
    </row>
    <row r="216" spans="1:2">
      <c r="A216" s="90" t="s">
        <v>739</v>
      </c>
      <c r="B216" t="e">
        <f>VLOOKUP(A216,Sheet4!A:A,1,0)</f>
        <v>#N/A</v>
      </c>
    </row>
    <row r="217" spans="1:2">
      <c r="A217" s="90" t="s">
        <v>742</v>
      </c>
      <c r="B217" t="e">
        <f>VLOOKUP(A217,Sheet4!A:A,1,0)</f>
        <v>#N/A</v>
      </c>
    </row>
    <row r="218" spans="1:2">
      <c r="A218" s="90" t="s">
        <v>745</v>
      </c>
      <c r="B218" t="e">
        <f>VLOOKUP(A218,Sheet4!A:A,1,0)</f>
        <v>#N/A</v>
      </c>
    </row>
    <row r="219" spans="1:2">
      <c r="A219" s="90" t="s">
        <v>749</v>
      </c>
      <c r="B219" t="e">
        <f>VLOOKUP(A219,Sheet4!A:A,1,0)</f>
        <v>#N/A</v>
      </c>
    </row>
    <row r="220" spans="1:2">
      <c r="A220" s="90" t="s">
        <v>752</v>
      </c>
      <c r="B220" t="e">
        <f>VLOOKUP(A220,Sheet4!A:A,1,0)</f>
        <v>#N/A</v>
      </c>
    </row>
    <row r="221" spans="1:2">
      <c r="A221" s="90" t="s">
        <v>756</v>
      </c>
      <c r="B221" t="e">
        <f>VLOOKUP(A221,Sheet4!A:A,1,0)</f>
        <v>#N/A</v>
      </c>
    </row>
    <row r="222" spans="1:2">
      <c r="A222" s="90" t="s">
        <v>759</v>
      </c>
      <c r="B222" t="e">
        <f>VLOOKUP(A222,Sheet4!A:A,1,0)</f>
        <v>#N/A</v>
      </c>
    </row>
    <row r="223" spans="1:2">
      <c r="A223" s="90" t="s">
        <v>763</v>
      </c>
      <c r="B223" t="e">
        <f>VLOOKUP(A223,Sheet4!A:A,1,0)</f>
        <v>#N/A</v>
      </c>
    </row>
    <row r="224" spans="1:2">
      <c r="A224" s="90" t="s">
        <v>767</v>
      </c>
      <c r="B224" t="e">
        <f>VLOOKUP(A224,Sheet4!A:A,1,0)</f>
        <v>#N/A</v>
      </c>
    </row>
    <row r="225" spans="1:2">
      <c r="A225" s="90" t="s">
        <v>770</v>
      </c>
      <c r="B225" t="e">
        <f>VLOOKUP(A225,Sheet4!A:A,1,0)</f>
        <v>#N/A</v>
      </c>
    </row>
    <row r="226" spans="1:2">
      <c r="A226" s="90" t="s">
        <v>773</v>
      </c>
      <c r="B226" t="e">
        <f>VLOOKUP(A226,Sheet4!A:A,1,0)</f>
        <v>#N/A</v>
      </c>
    </row>
    <row r="227" spans="1:2">
      <c r="A227" s="90" t="s">
        <v>777</v>
      </c>
      <c r="B227" t="e">
        <f>VLOOKUP(A227,Sheet4!A:A,1,0)</f>
        <v>#N/A</v>
      </c>
    </row>
    <row r="228" spans="1:2">
      <c r="A228" s="90" t="s">
        <v>781</v>
      </c>
      <c r="B228" t="e">
        <f>VLOOKUP(A228,Sheet4!A:A,1,0)</f>
        <v>#N/A</v>
      </c>
    </row>
    <row r="229" spans="1:2">
      <c r="A229" s="90" t="s">
        <v>785</v>
      </c>
      <c r="B229" t="e">
        <f>VLOOKUP(A229,Sheet4!A:A,1,0)</f>
        <v>#N/A</v>
      </c>
    </row>
    <row r="230" spans="1:2">
      <c r="A230" s="90" t="s">
        <v>789</v>
      </c>
      <c r="B230" t="e">
        <f>VLOOKUP(A230,Sheet4!A:A,1,0)</f>
        <v>#N/A</v>
      </c>
    </row>
    <row r="231" spans="1:2">
      <c r="A231" s="90" t="s">
        <v>793</v>
      </c>
      <c r="B231" t="e">
        <f>VLOOKUP(A231,Sheet4!A:A,1,0)</f>
        <v>#N/A</v>
      </c>
    </row>
    <row r="232" spans="1:2">
      <c r="A232" s="90" t="s">
        <v>796</v>
      </c>
      <c r="B232" t="e">
        <f>VLOOKUP(A232,Sheet4!A:A,1,0)</f>
        <v>#N/A</v>
      </c>
    </row>
    <row r="233" spans="1:2">
      <c r="A233" s="90" t="s">
        <v>800</v>
      </c>
      <c r="B233" t="e">
        <f>VLOOKUP(A233,Sheet4!A:A,1,0)</f>
        <v>#N/A</v>
      </c>
    </row>
    <row r="234" spans="1:2">
      <c r="A234" s="90" t="s">
        <v>1381</v>
      </c>
      <c r="B234" t="e">
        <f>VLOOKUP(A234,Sheet4!A:A,1,0)</f>
        <v>#N/A</v>
      </c>
    </row>
    <row r="235" spans="1:2">
      <c r="A235" s="90" t="s">
        <v>1383</v>
      </c>
      <c r="B235" t="e">
        <f>VLOOKUP(A235,Sheet4!A:A,1,0)</f>
        <v>#N/A</v>
      </c>
    </row>
    <row r="236" spans="1:2">
      <c r="A236" s="90" t="s">
        <v>810</v>
      </c>
      <c r="B236" t="e">
        <f>VLOOKUP(A236,Sheet4!A:A,1,0)</f>
        <v>#N/A</v>
      </c>
    </row>
    <row r="237" spans="1:2">
      <c r="A237" s="90" t="s">
        <v>815</v>
      </c>
      <c r="B237" t="e">
        <f>VLOOKUP(A237,Sheet4!A:A,1,0)</f>
        <v>#N/A</v>
      </c>
    </row>
    <row r="238" spans="1:2">
      <c r="A238" s="90" t="s">
        <v>819</v>
      </c>
      <c r="B238" t="e">
        <f>VLOOKUP(A238,Sheet4!A:A,1,0)</f>
        <v>#N/A</v>
      </c>
    </row>
    <row r="239" spans="1:2">
      <c r="A239" s="90" t="s">
        <v>822</v>
      </c>
      <c r="B239" t="e">
        <f>VLOOKUP(A239,Sheet4!A:A,1,0)</f>
        <v>#N/A</v>
      </c>
    </row>
    <row r="240" spans="1:2">
      <c r="A240" s="90" t="s">
        <v>826</v>
      </c>
      <c r="B240" t="e">
        <f>VLOOKUP(A240,Sheet4!A:A,1,0)</f>
        <v>#N/A</v>
      </c>
    </row>
    <row r="241" spans="1:2">
      <c r="A241" s="90" t="s">
        <v>829</v>
      </c>
      <c r="B241" t="e">
        <f>VLOOKUP(A241,Sheet4!A:A,1,0)</f>
        <v>#N/A</v>
      </c>
    </row>
    <row r="242" spans="1:2">
      <c r="A242" s="90" t="s">
        <v>833</v>
      </c>
      <c r="B242" t="e">
        <f>VLOOKUP(A242,Sheet4!A:A,1,0)</f>
        <v>#N/A</v>
      </c>
    </row>
    <row r="243" spans="1:2">
      <c r="A243" s="90" t="s">
        <v>836</v>
      </c>
      <c r="B243" t="e">
        <f>VLOOKUP(A243,Sheet4!A:A,1,0)</f>
        <v>#N/A</v>
      </c>
    </row>
    <row r="244" spans="1:2">
      <c r="A244" s="90" t="s">
        <v>840</v>
      </c>
      <c r="B244" t="e">
        <f>VLOOKUP(A244,Sheet4!A:A,1,0)</f>
        <v>#N/A</v>
      </c>
    </row>
    <row r="245" spans="1:2">
      <c r="A245" s="90" t="s">
        <v>845</v>
      </c>
      <c r="B245" t="e">
        <f>VLOOKUP(A245,Sheet4!A:A,1,0)</f>
        <v>#N/A</v>
      </c>
    </row>
    <row r="246" spans="1:2">
      <c r="A246" s="90" t="s">
        <v>849</v>
      </c>
      <c r="B246" t="e">
        <f>VLOOKUP(A246,Sheet4!A:A,1,0)</f>
        <v>#N/A</v>
      </c>
    </row>
    <row r="247" spans="1:2">
      <c r="A247" s="90" t="s">
        <v>852</v>
      </c>
      <c r="B247" t="e">
        <f>VLOOKUP(A247,Sheet4!A:A,1,0)</f>
        <v>#N/A</v>
      </c>
    </row>
    <row r="248" spans="1:2">
      <c r="A248" s="90" t="s">
        <v>855</v>
      </c>
      <c r="B248" t="e">
        <f>VLOOKUP(A248,Sheet4!A:A,1,0)</f>
        <v>#N/A</v>
      </c>
    </row>
    <row r="249" spans="1:2">
      <c r="A249" s="90" t="s">
        <v>858</v>
      </c>
      <c r="B249" t="e">
        <f>VLOOKUP(A249,Sheet4!A:A,1,0)</f>
        <v>#N/A</v>
      </c>
    </row>
    <row r="250" spans="1:2">
      <c r="A250" s="90" t="s">
        <v>861</v>
      </c>
      <c r="B250" t="e">
        <f>VLOOKUP(A250,Sheet4!A:A,1,0)</f>
        <v>#N/A</v>
      </c>
    </row>
    <row r="251" spans="1:2">
      <c r="A251" s="90" t="s">
        <v>865</v>
      </c>
      <c r="B251" t="e">
        <f>VLOOKUP(A251,Sheet4!A:A,1,0)</f>
        <v>#N/A</v>
      </c>
    </row>
    <row r="252" spans="1:2">
      <c r="A252" s="90" t="s">
        <v>870</v>
      </c>
      <c r="B252" t="e">
        <f>VLOOKUP(A252,Sheet4!A:A,1,0)</f>
        <v>#N/A</v>
      </c>
    </row>
    <row r="253" spans="1:2">
      <c r="A253" s="90" t="s">
        <v>874</v>
      </c>
      <c r="B253" t="e">
        <f>VLOOKUP(A253,Sheet4!A:A,1,0)</f>
        <v>#N/A</v>
      </c>
    </row>
    <row r="254" spans="1:2">
      <c r="A254" s="90" t="s">
        <v>878</v>
      </c>
      <c r="B254" t="e">
        <f>VLOOKUP(A254,Sheet4!A:A,1,0)</f>
        <v>#N/A</v>
      </c>
    </row>
    <row r="255" spans="1:2">
      <c r="A255" s="90" t="s">
        <v>882</v>
      </c>
      <c r="B255" t="e">
        <f>VLOOKUP(A255,Sheet4!A:A,1,0)</f>
        <v>#N/A</v>
      </c>
    </row>
    <row r="256" spans="1:2">
      <c r="A256" s="90" t="s">
        <v>885</v>
      </c>
      <c r="B256" t="e">
        <f>VLOOKUP(A256,Sheet4!A:A,1,0)</f>
        <v>#N/A</v>
      </c>
    </row>
    <row r="257" spans="1:2">
      <c r="A257" s="90" t="s">
        <v>888</v>
      </c>
      <c r="B257" t="e">
        <f>VLOOKUP(A257,Sheet4!A:A,1,0)</f>
        <v>#N/A</v>
      </c>
    </row>
    <row r="258" spans="1:2">
      <c r="A258" s="90" t="s">
        <v>890</v>
      </c>
      <c r="B258" t="e">
        <f>VLOOKUP(A258,Sheet4!A:A,1,0)</f>
        <v>#N/A</v>
      </c>
    </row>
    <row r="259" spans="1:2">
      <c r="A259" s="90" t="s">
        <v>893</v>
      </c>
      <c r="B259" t="e">
        <f>VLOOKUP(A259,Sheet4!A:A,1,0)</f>
        <v>#N/A</v>
      </c>
    </row>
    <row r="260" spans="1:2">
      <c r="A260" s="90" t="s">
        <v>896</v>
      </c>
      <c r="B260" t="e">
        <f>VLOOKUP(A260,Sheet4!A:A,1,0)</f>
        <v>#N/A</v>
      </c>
    </row>
    <row r="261" spans="1:2">
      <c r="A261" s="90" t="s">
        <v>899</v>
      </c>
      <c r="B261" t="e">
        <f>VLOOKUP(A261,Sheet4!A:A,1,0)</f>
        <v>#N/A</v>
      </c>
    </row>
    <row r="262" spans="1:2">
      <c r="A262" s="90" t="s">
        <v>903</v>
      </c>
      <c r="B262" t="e">
        <f>VLOOKUP(A262,Sheet4!A:A,1,0)</f>
        <v>#N/A</v>
      </c>
    </row>
    <row r="263" spans="1:2">
      <c r="A263" s="90" t="s">
        <v>907</v>
      </c>
      <c r="B263" t="e">
        <f>VLOOKUP(A263,Sheet4!A:A,1,0)</f>
        <v>#N/A</v>
      </c>
    </row>
    <row r="264" spans="1:2">
      <c r="A264" s="90" t="s">
        <v>911</v>
      </c>
      <c r="B264" t="e">
        <f>VLOOKUP(A264,Sheet4!A:A,1,0)</f>
        <v>#N/A</v>
      </c>
    </row>
    <row r="265" spans="1:2">
      <c r="A265" s="90" t="s">
        <v>915</v>
      </c>
      <c r="B265" t="e">
        <f>VLOOKUP(A265,Sheet4!A:A,1,0)</f>
        <v>#N/A</v>
      </c>
    </row>
    <row r="266" spans="1:2">
      <c r="A266" s="90" t="s">
        <v>919</v>
      </c>
      <c r="B266" t="e">
        <f>VLOOKUP(A266,Sheet4!A:A,1,0)</f>
        <v>#N/A</v>
      </c>
    </row>
    <row r="267" spans="1:2">
      <c r="A267" s="90" t="s">
        <v>922</v>
      </c>
      <c r="B267" t="e">
        <f>VLOOKUP(A267,Sheet4!A:A,1,0)</f>
        <v>#N/A</v>
      </c>
    </row>
    <row r="268" spans="1:2">
      <c r="A268" s="90" t="s">
        <v>926</v>
      </c>
      <c r="B268" t="e">
        <f>VLOOKUP(A268,Sheet4!A:A,1,0)</f>
        <v>#N/A</v>
      </c>
    </row>
    <row r="269" spans="1:2">
      <c r="A269" s="90" t="s">
        <v>930</v>
      </c>
      <c r="B269" t="e">
        <f>VLOOKUP(A269,Sheet4!A:A,1,0)</f>
        <v>#N/A</v>
      </c>
    </row>
    <row r="270" spans="1:2">
      <c r="A270" s="90" t="s">
        <v>934</v>
      </c>
      <c r="B270" t="e">
        <f>VLOOKUP(A270,Sheet4!A:A,1,0)</f>
        <v>#N/A</v>
      </c>
    </row>
    <row r="271" spans="1:2">
      <c r="A271" s="90" t="s">
        <v>938</v>
      </c>
      <c r="B271" t="e">
        <f>VLOOKUP(A271,Sheet4!A:A,1,0)</f>
        <v>#N/A</v>
      </c>
    </row>
    <row r="272" spans="1:2">
      <c r="A272" s="90" t="s">
        <v>941</v>
      </c>
      <c r="B272" t="e">
        <f>VLOOKUP(A272,Sheet4!A:A,1,0)</f>
        <v>#N/A</v>
      </c>
    </row>
    <row r="273" spans="1:2">
      <c r="A273" s="90" t="s">
        <v>945</v>
      </c>
      <c r="B273" t="e">
        <f>VLOOKUP(A273,Sheet4!A:A,1,0)</f>
        <v>#N/A</v>
      </c>
    </row>
    <row r="274" spans="1:2">
      <c r="A274" s="90" t="s">
        <v>948</v>
      </c>
      <c r="B274" t="e">
        <f>VLOOKUP(A274,Sheet4!A:A,1,0)</f>
        <v>#N/A</v>
      </c>
    </row>
    <row r="275" spans="1:2">
      <c r="A275" s="90" t="s">
        <v>952</v>
      </c>
      <c r="B275" t="e">
        <f>VLOOKUP(A275,Sheet4!A:A,1,0)</f>
        <v>#N/A</v>
      </c>
    </row>
    <row r="276" spans="1:2">
      <c r="A276" s="132" t="s">
        <v>973</v>
      </c>
      <c r="B276" t="e">
        <f>VLOOKUP(A276,Sheet4!A:A,1,0)</f>
        <v>#N/A</v>
      </c>
    </row>
    <row r="277" spans="1:2">
      <c r="A277" s="133" t="s">
        <v>974</v>
      </c>
      <c r="B277" t="e">
        <f>VLOOKUP(A277,Sheet4!A:A,1,0)</f>
        <v>#N/A</v>
      </c>
    </row>
    <row r="278" spans="1:2">
      <c r="A278" s="133" t="s">
        <v>975</v>
      </c>
      <c r="B278" t="e">
        <f>VLOOKUP(A278,Sheet4!A:A,1,0)</f>
        <v>#N/A</v>
      </c>
    </row>
    <row r="279" spans="1:2">
      <c r="A279" s="133" t="s">
        <v>976</v>
      </c>
      <c r="B279" t="e">
        <f>VLOOKUP(A279,Sheet4!A:A,1,0)</f>
        <v>#N/A</v>
      </c>
    </row>
    <row r="280" spans="1:2">
      <c r="A280" s="133" t="s">
        <v>977</v>
      </c>
      <c r="B280" t="e">
        <f>VLOOKUP(A280,Sheet4!A:A,1,0)</f>
        <v>#N/A</v>
      </c>
    </row>
    <row r="281" spans="1:2">
      <c r="A281" s="133" t="s">
        <v>978</v>
      </c>
      <c r="B281" t="e">
        <f>VLOOKUP(A281,Sheet4!A:A,1,0)</f>
        <v>#N/A</v>
      </c>
    </row>
    <row r="282" spans="1:2">
      <c r="A282" s="133" t="s">
        <v>979</v>
      </c>
      <c r="B282" t="e">
        <f>VLOOKUP(A282,Sheet4!A:A,1,0)</f>
        <v>#N/A</v>
      </c>
    </row>
    <row r="283" spans="1:2">
      <c r="A283" s="133" t="s">
        <v>980</v>
      </c>
      <c r="B283" t="e">
        <f>VLOOKUP(A283,Sheet4!A:A,1,0)</f>
        <v>#N/A</v>
      </c>
    </row>
    <row r="284" spans="1:2">
      <c r="A284" s="133" t="s">
        <v>981</v>
      </c>
      <c r="B284" t="e">
        <f>VLOOKUP(A284,Sheet4!A:A,1,0)</f>
        <v>#N/A</v>
      </c>
    </row>
    <row r="285" spans="1:2">
      <c r="A285" s="133" t="s">
        <v>982</v>
      </c>
      <c r="B285" t="e">
        <f>VLOOKUP(A285,Sheet4!A:A,1,0)</f>
        <v>#N/A</v>
      </c>
    </row>
    <row r="286" spans="1:2">
      <c r="A286" s="133" t="s">
        <v>983</v>
      </c>
      <c r="B286" t="e">
        <f>VLOOKUP(A286,Sheet4!A:A,1,0)</f>
        <v>#N/A</v>
      </c>
    </row>
    <row r="287" spans="1:2">
      <c r="A287" s="133" t="s">
        <v>984</v>
      </c>
      <c r="B287" t="e">
        <f>VLOOKUP(A287,Sheet4!A:A,1,0)</f>
        <v>#N/A</v>
      </c>
    </row>
    <row r="288" spans="1:2">
      <c r="A288" s="133" t="s">
        <v>985</v>
      </c>
      <c r="B288" t="e">
        <f>VLOOKUP(A288,Sheet4!A:A,1,0)</f>
        <v>#N/A</v>
      </c>
    </row>
    <row r="289" spans="1:2">
      <c r="A289" s="133" t="s">
        <v>986</v>
      </c>
      <c r="B289" t="e">
        <f>VLOOKUP(A289,Sheet4!A:A,1,0)</f>
        <v>#N/A</v>
      </c>
    </row>
    <row r="290" spans="1:2">
      <c r="A290" s="133" t="s">
        <v>987</v>
      </c>
      <c r="B290" t="e">
        <f>VLOOKUP(A290,Sheet4!A:A,1,0)</f>
        <v>#N/A</v>
      </c>
    </row>
    <row r="291" spans="1:2">
      <c r="A291" s="133" t="s">
        <v>988</v>
      </c>
      <c r="B291" t="e">
        <f>VLOOKUP(A291,Sheet4!A:A,1,0)</f>
        <v>#N/A</v>
      </c>
    </row>
    <row r="292" spans="1:2">
      <c r="A292" s="133" t="s">
        <v>989</v>
      </c>
      <c r="B292" t="e">
        <f>VLOOKUP(A292,Sheet4!A:A,1,0)</f>
        <v>#N/A</v>
      </c>
    </row>
    <row r="293" spans="1:2">
      <c r="A293" s="133" t="s">
        <v>990</v>
      </c>
      <c r="B293" t="e">
        <f>VLOOKUP(A293,Sheet4!A:A,1,0)</f>
        <v>#N/A</v>
      </c>
    </row>
    <row r="294" spans="1:2">
      <c r="A294" s="133" t="s">
        <v>991</v>
      </c>
      <c r="B294" t="e">
        <f>VLOOKUP(A294,Sheet4!A:A,1,0)</f>
        <v>#N/A</v>
      </c>
    </row>
    <row r="295" spans="1:2">
      <c r="A295" s="133" t="s">
        <v>992</v>
      </c>
      <c r="B295" t="e">
        <f>VLOOKUP(A295,Sheet4!A:A,1,0)</f>
        <v>#N/A</v>
      </c>
    </row>
    <row r="296" spans="1:2">
      <c r="A296" s="133" t="s">
        <v>993</v>
      </c>
      <c r="B296" t="e">
        <f>VLOOKUP(A296,Sheet4!A:A,1,0)</f>
        <v>#N/A</v>
      </c>
    </row>
    <row r="297" spans="1:2">
      <c r="A297" s="133" t="s">
        <v>994</v>
      </c>
      <c r="B297" t="e">
        <f>VLOOKUP(A297,Sheet4!A:A,1,0)</f>
        <v>#N/A</v>
      </c>
    </row>
    <row r="298" spans="1:2">
      <c r="A298" s="133" t="s">
        <v>995</v>
      </c>
      <c r="B298" t="e">
        <f>VLOOKUP(A298,Sheet4!A:A,1,0)</f>
        <v>#N/A</v>
      </c>
    </row>
    <row r="299" spans="1:2">
      <c r="A299" s="133" t="s">
        <v>996</v>
      </c>
      <c r="B299" t="e">
        <f>VLOOKUP(A299,Sheet4!A:A,1,0)</f>
        <v>#N/A</v>
      </c>
    </row>
    <row r="300" spans="1:2">
      <c r="A300" s="133" t="s">
        <v>997</v>
      </c>
      <c r="B300" t="e">
        <f>VLOOKUP(A300,Sheet4!A:A,1,0)</f>
        <v>#N/A</v>
      </c>
    </row>
    <row r="301" spans="1:2">
      <c r="A301" s="133" t="s">
        <v>998</v>
      </c>
      <c r="B301" t="e">
        <f>VLOOKUP(A301,Sheet4!A:A,1,0)</f>
        <v>#N/A</v>
      </c>
    </row>
    <row r="302" spans="1:2">
      <c r="A302" s="133" t="s">
        <v>999</v>
      </c>
      <c r="B302" t="e">
        <f>VLOOKUP(A302,Sheet4!A:A,1,0)</f>
        <v>#N/A</v>
      </c>
    </row>
    <row r="303" spans="1:2">
      <c r="A303" s="133" t="s">
        <v>1000</v>
      </c>
      <c r="B303" t="e">
        <f>VLOOKUP(A303,Sheet4!A:A,1,0)</f>
        <v>#N/A</v>
      </c>
    </row>
    <row r="304" spans="1:2">
      <c r="A304" s="133" t="s">
        <v>1002</v>
      </c>
      <c r="B304" t="e">
        <f>VLOOKUP(A304,Sheet4!A:A,1,0)</f>
        <v>#N/A</v>
      </c>
    </row>
    <row r="305" spans="1:2">
      <c r="A305" s="133" t="s">
        <v>1003</v>
      </c>
      <c r="B305" t="e">
        <f>VLOOKUP(A305,Sheet4!A:A,1,0)</f>
        <v>#N/A</v>
      </c>
    </row>
    <row r="306" spans="1:2">
      <c r="A306" s="133" t="s">
        <v>1004</v>
      </c>
      <c r="B306" t="e">
        <f>VLOOKUP(A306,Sheet4!A:A,1,0)</f>
        <v>#N/A</v>
      </c>
    </row>
    <row r="307" spans="1:2">
      <c r="A307" s="133" t="s">
        <v>1005</v>
      </c>
      <c r="B307" t="e">
        <f>VLOOKUP(A307,Sheet4!A:A,1,0)</f>
        <v>#N/A</v>
      </c>
    </row>
    <row r="308" spans="1:2">
      <c r="A308" s="133" t="s">
        <v>1006</v>
      </c>
      <c r="B308" t="e">
        <f>VLOOKUP(A308,Sheet4!A:A,1,0)</f>
        <v>#N/A</v>
      </c>
    </row>
    <row r="309" spans="1:2">
      <c r="A309" s="133" t="s">
        <v>1007</v>
      </c>
      <c r="B309" t="e">
        <f>VLOOKUP(A309,Sheet4!A:A,1,0)</f>
        <v>#N/A</v>
      </c>
    </row>
    <row r="310" spans="1:2">
      <c r="A310" s="133" t="s">
        <v>1008</v>
      </c>
      <c r="B310" t="e">
        <f>VLOOKUP(A310,Sheet4!A:A,1,0)</f>
        <v>#N/A</v>
      </c>
    </row>
    <row r="311" spans="1:2">
      <c r="A311" s="133" t="s">
        <v>1009</v>
      </c>
      <c r="B311" t="e">
        <f>VLOOKUP(A311,Sheet4!A:A,1,0)</f>
        <v>#N/A</v>
      </c>
    </row>
    <row r="312" spans="1:2">
      <c r="A312" s="133" t="s">
        <v>1010</v>
      </c>
      <c r="B312" t="e">
        <f>VLOOKUP(A312,Sheet4!A:A,1,0)</f>
        <v>#N/A</v>
      </c>
    </row>
    <row r="313" spans="1:2">
      <c r="A313" s="133" t="s">
        <v>1011</v>
      </c>
      <c r="B313" t="e">
        <f>VLOOKUP(A313,Sheet4!A:A,1,0)</f>
        <v>#N/A</v>
      </c>
    </row>
    <row r="314" spans="1:2">
      <c r="A314" s="133" t="s">
        <v>1012</v>
      </c>
      <c r="B314" t="e">
        <f>VLOOKUP(A314,Sheet4!A:A,1,0)</f>
        <v>#N/A</v>
      </c>
    </row>
    <row r="315" spans="1:2">
      <c r="A315" s="133" t="s">
        <v>1013</v>
      </c>
      <c r="B315" t="e">
        <f>VLOOKUP(A315,Sheet4!A:A,1,0)</f>
        <v>#N/A</v>
      </c>
    </row>
    <row r="316" spans="1:2">
      <c r="A316" s="133" t="s">
        <v>1014</v>
      </c>
      <c r="B316" t="e">
        <f>VLOOKUP(A316,Sheet4!A:A,1,0)</f>
        <v>#N/A</v>
      </c>
    </row>
    <row r="317" spans="1:2">
      <c r="A317" s="133" t="s">
        <v>1015</v>
      </c>
      <c r="B317" t="e">
        <f>VLOOKUP(A317,Sheet4!A:A,1,0)</f>
        <v>#N/A</v>
      </c>
    </row>
    <row r="318" spans="1:2">
      <c r="A318" s="133" t="s">
        <v>1016</v>
      </c>
      <c r="B318" t="e">
        <f>VLOOKUP(A318,Sheet4!A:A,1,0)</f>
        <v>#N/A</v>
      </c>
    </row>
    <row r="319" spans="1:2">
      <c r="A319" s="133" t="s">
        <v>1017</v>
      </c>
      <c r="B319" t="e">
        <f>VLOOKUP(A319,Sheet4!A:A,1,0)</f>
        <v>#N/A</v>
      </c>
    </row>
    <row r="320" spans="1:2">
      <c r="A320" s="133" t="s">
        <v>1018</v>
      </c>
      <c r="B320" t="e">
        <f>VLOOKUP(A320,Sheet4!A:A,1,0)</f>
        <v>#N/A</v>
      </c>
    </row>
    <row r="321" spans="1:2">
      <c r="A321" s="133" t="s">
        <v>1019</v>
      </c>
      <c r="B321" t="e">
        <f>VLOOKUP(A321,Sheet4!A:A,1,0)</f>
        <v>#N/A</v>
      </c>
    </row>
    <row r="322" spans="1:2">
      <c r="A322" s="133" t="s">
        <v>1020</v>
      </c>
      <c r="B322" t="e">
        <f>VLOOKUP(A322,Sheet4!A:A,1,0)</f>
        <v>#N/A</v>
      </c>
    </row>
    <row r="323" spans="1:2">
      <c r="A323" s="133" t="s">
        <v>1021</v>
      </c>
      <c r="B323" t="e">
        <f>VLOOKUP(A323,Sheet4!A:A,1,0)</f>
        <v>#N/A</v>
      </c>
    </row>
    <row r="324" spans="1:2">
      <c r="A324" s="90" t="s">
        <v>1109</v>
      </c>
      <c r="B324" t="e">
        <f>VLOOKUP(A324,Sheet4!A:A,1,0)</f>
        <v>#N/A</v>
      </c>
    </row>
    <row r="325" spans="1:2">
      <c r="A325" s="131" t="s">
        <v>1116</v>
      </c>
      <c r="B325" t="e">
        <f>VLOOKUP(A325,Sheet4!A:A,1,0)</f>
        <v>#N/A</v>
      </c>
    </row>
    <row r="326" spans="1:2">
      <c r="A326" s="91" t="s">
        <v>972</v>
      </c>
      <c r="B326" t="e">
        <f>VLOOKUP(A326,Sheet4!A:A,1,0)</f>
        <v>#N/A</v>
      </c>
    </row>
    <row r="327" spans="1:2">
      <c r="A327" s="127" t="s">
        <v>1120</v>
      </c>
      <c r="B327" t="e">
        <f>VLOOKUP(A327,Sheet4!A:A,1,0)</f>
        <v>#N/A</v>
      </c>
    </row>
    <row r="328" spans="1:2">
      <c r="A328" s="92" t="s">
        <v>1121</v>
      </c>
      <c r="B328" t="e">
        <f>VLOOKUP(A328,Sheet4!A:A,1,0)</f>
        <v>#N/A</v>
      </c>
    </row>
    <row r="329" spans="1:2">
      <c r="A329" s="94" t="s">
        <v>1684</v>
      </c>
      <c r="B329" t="e">
        <f>VLOOKUP(A329,Sheet4!A:A,1,0)</f>
        <v>#N/A</v>
      </c>
    </row>
    <row r="330" spans="1:2">
      <c r="A330" s="91" t="s">
        <v>1714</v>
      </c>
      <c r="B330" t="e">
        <f>VLOOKUP(A330,Sheet4!A:A,1,0)</f>
        <v>#N/A</v>
      </c>
    </row>
    <row r="331" spans="1:2">
      <c r="A331" s="91" t="s">
        <v>1716</v>
      </c>
      <c r="B331" t="e">
        <f>VLOOKUP(A331,Sheet4!A:A,1,0)</f>
        <v>#N/A</v>
      </c>
    </row>
    <row r="332" spans="1:2">
      <c r="A332" s="91" t="s">
        <v>1717</v>
      </c>
      <c r="B332" t="e">
        <f>VLOOKUP(A332,Sheet4!A:A,1,0)</f>
        <v>#N/A</v>
      </c>
    </row>
    <row r="333" spans="1:2">
      <c r="A333" s="91" t="s">
        <v>1719</v>
      </c>
      <c r="B333" t="e">
        <f>VLOOKUP(A333,Sheet4!A:A,1,0)</f>
        <v>#N/A</v>
      </c>
    </row>
    <row r="334" spans="1:2">
      <c r="A334" s="91" t="s">
        <v>1720</v>
      </c>
      <c r="B334" t="e">
        <f>VLOOKUP(A334,Sheet4!A:A,1,0)</f>
        <v>#N/A</v>
      </c>
    </row>
    <row r="335" spans="1:2">
      <c r="A335" s="91" t="s">
        <v>1722</v>
      </c>
      <c r="B335" t="e">
        <f>VLOOKUP(A335,Sheet4!A:A,1,0)</f>
        <v>#N/A</v>
      </c>
    </row>
    <row r="336" spans="1:2">
      <c r="A336" s="95" t="s">
        <v>1758</v>
      </c>
      <c r="B336" t="e">
        <f>VLOOKUP(A336,Sheet4!A:A,1,0)</f>
        <v>#N/A</v>
      </c>
    </row>
    <row r="337" spans="1:2">
      <c r="A337" s="95" t="s">
        <v>1759</v>
      </c>
      <c r="B337" t="e">
        <f>VLOOKUP(A337,Sheet4!A:A,1,0)</f>
        <v>#N/A</v>
      </c>
    </row>
    <row r="338" spans="1:2">
      <c r="A338" s="91" t="s">
        <v>1730</v>
      </c>
      <c r="B338" t="e">
        <f>VLOOKUP(A338,Sheet4!A:A,1,0)</f>
        <v>#N/A</v>
      </c>
    </row>
    <row r="339" spans="1:2">
      <c r="A339" s="91" t="s">
        <v>1731</v>
      </c>
      <c r="B339" t="e">
        <f>VLOOKUP(A339,Sheet4!A:A,1,0)</f>
        <v>#N/A</v>
      </c>
    </row>
    <row r="340" spans="1:2">
      <c r="A340" s="91" t="s">
        <v>1732</v>
      </c>
      <c r="B340" t="e">
        <f>VLOOKUP(A340,Sheet4!A:A,1,0)</f>
        <v>#N/A</v>
      </c>
    </row>
    <row r="341" spans="1:2">
      <c r="A341" s="91" t="s">
        <v>1733</v>
      </c>
      <c r="B341" t="e">
        <f>VLOOKUP(A341,Sheet4!A:A,1,0)</f>
        <v>#N/A</v>
      </c>
    </row>
    <row r="342" spans="1:2">
      <c r="A342" s="91" t="s">
        <v>1734</v>
      </c>
      <c r="B342" t="e">
        <f>VLOOKUP(A342,Sheet4!A:A,1,0)</f>
        <v>#N/A</v>
      </c>
    </row>
    <row r="343" spans="1:2">
      <c r="A343" s="91" t="s">
        <v>1735</v>
      </c>
      <c r="B343" t="e">
        <f>VLOOKUP(A343,Sheet4!A:A,1,0)</f>
        <v>#N/A</v>
      </c>
    </row>
    <row r="344" spans="1:2">
      <c r="A344" s="91" t="s">
        <v>1736</v>
      </c>
      <c r="B344" t="e">
        <f>VLOOKUP(A344,Sheet4!A:A,1,0)</f>
        <v>#N/A</v>
      </c>
    </row>
    <row r="345" spans="1:2">
      <c r="A345" s="91" t="s">
        <v>1737</v>
      </c>
      <c r="B345" t="e">
        <f>VLOOKUP(A345,Sheet4!A:A,1,0)</f>
        <v>#N/A</v>
      </c>
    </row>
    <row r="346" spans="1:2">
      <c r="A346" s="130" t="s">
        <v>1772</v>
      </c>
      <c r="B346" t="e">
        <f>VLOOKUP(A346,Sheet4!A:A,1,0)</f>
        <v>#N/A</v>
      </c>
    </row>
    <row r="347" spans="1:2">
      <c r="A347" s="32" t="s">
        <v>1773</v>
      </c>
      <c r="B347" t="e">
        <f>VLOOKUP(A347,Sheet4!A:A,1,0)</f>
        <v>#N/A</v>
      </c>
    </row>
    <row r="348" spans="1:2">
      <c r="A348" s="32" t="s">
        <v>1774</v>
      </c>
      <c r="B348" t="e">
        <f>VLOOKUP(A348,Sheet4!A:A,1,0)</f>
        <v>#N/A</v>
      </c>
    </row>
    <row r="349" spans="1:2">
      <c r="A349" s="32" t="s">
        <v>1775</v>
      </c>
      <c r="B349" t="e">
        <f>VLOOKUP(A349,Sheet4!A:A,1,0)</f>
        <v>#N/A</v>
      </c>
    </row>
    <row r="350" spans="1:2">
      <c r="A350" s="32" t="s">
        <v>1778</v>
      </c>
      <c r="B350" t="e">
        <f>VLOOKUP(A350,Sheet4!A:A,1,0)</f>
        <v>#N/A</v>
      </c>
    </row>
    <row r="351" spans="1:2">
      <c r="A351" s="130" t="s">
        <v>1802</v>
      </c>
      <c r="B351" t="e">
        <f>VLOOKUP(A351,Sheet4!A:A,1,0)</f>
        <v>#N/A</v>
      </c>
    </row>
    <row r="352" spans="1:2">
      <c r="A352" s="130" t="s">
        <v>1803</v>
      </c>
      <c r="B352" t="e">
        <f>VLOOKUP(A352,Sheet4!A:A,1,0)</f>
        <v>#N/A</v>
      </c>
    </row>
    <row r="353" spans="1:2">
      <c r="A353" s="32" t="s">
        <v>1804</v>
      </c>
      <c r="B353" t="e">
        <f>VLOOKUP(A353,Sheet4!A:A,1,0)</f>
        <v>#N/A</v>
      </c>
    </row>
    <row r="354" spans="1:2">
      <c r="A354" s="130" t="s">
        <v>1805</v>
      </c>
      <c r="B354" t="e">
        <f>VLOOKUP(A354,Sheet4!A:A,1,0)</f>
        <v>#N/A</v>
      </c>
    </row>
    <row r="355" spans="1:2">
      <c r="A355" s="32" t="s">
        <v>1806</v>
      </c>
      <c r="B355" t="e">
        <f>VLOOKUP(A355,Sheet4!A:A,1,0)</f>
        <v>#N/A</v>
      </c>
    </row>
    <row r="356" spans="1:2">
      <c r="A356" s="91" t="s">
        <v>1812</v>
      </c>
      <c r="B356" t="e">
        <f>VLOOKUP(A356,Sheet4!A:A,1,0)</f>
        <v>#N/A</v>
      </c>
    </row>
    <row r="357" spans="1:2">
      <c r="A357" s="91" t="s">
        <v>1813</v>
      </c>
      <c r="B357" t="e">
        <f>VLOOKUP(A357,Sheet4!A:A,1,0)</f>
        <v>#N/A</v>
      </c>
    </row>
    <row r="358" spans="1:2">
      <c r="A358" s="91" t="s">
        <v>1814</v>
      </c>
      <c r="B358" t="e">
        <f>VLOOKUP(A358,Sheet4!A:A,1,0)</f>
        <v>#N/A</v>
      </c>
    </row>
    <row r="359" spans="1:2">
      <c r="A359" s="91" t="s">
        <v>1815</v>
      </c>
      <c r="B359" t="e">
        <f>VLOOKUP(A359,Sheet4!A:A,1,0)</f>
        <v>#N/A</v>
      </c>
    </row>
    <row r="360" spans="1:2">
      <c r="A360" s="91" t="s">
        <v>1816</v>
      </c>
      <c r="B360" t="e">
        <f>VLOOKUP(A360,Sheet4!A:A,1,0)</f>
        <v>#N/A</v>
      </c>
    </row>
    <row r="361" spans="1:2">
      <c r="A361" s="91" t="s">
        <v>1817</v>
      </c>
      <c r="B361" t="e">
        <f>VLOOKUP(A361,Sheet4!A:A,1,0)</f>
        <v>#N/A</v>
      </c>
    </row>
    <row r="362" spans="1:2">
      <c r="A362" s="91" t="s">
        <v>1818</v>
      </c>
      <c r="B362" t="e">
        <f>VLOOKUP(A362,Sheet4!A:A,1,0)</f>
        <v>#N/A</v>
      </c>
    </row>
    <row r="363" spans="1:2">
      <c r="A363" s="91" t="s">
        <v>1819</v>
      </c>
      <c r="B363" t="e">
        <f>VLOOKUP(A363,Sheet4!A:A,1,0)</f>
        <v>#N/A</v>
      </c>
    </row>
    <row r="364" spans="1:2">
      <c r="A364" s="91" t="s">
        <v>1820</v>
      </c>
      <c r="B364" t="e">
        <f>VLOOKUP(A364,Sheet4!A:A,1,0)</f>
        <v>#N/A</v>
      </c>
    </row>
    <row r="365" spans="1:2">
      <c r="A365" s="91" t="s">
        <v>1821</v>
      </c>
      <c r="B365" t="e">
        <f>VLOOKUP(A365,Sheet4!A:A,1,0)</f>
        <v>#N/A</v>
      </c>
    </row>
    <row r="366" spans="1:2">
      <c r="A366" s="91" t="s">
        <v>1822</v>
      </c>
      <c r="B366" t="e">
        <f>VLOOKUP(A366,Sheet4!A:A,1,0)</f>
        <v>#N/A</v>
      </c>
    </row>
    <row r="367" spans="1:2">
      <c r="A367" s="91" t="s">
        <v>1823</v>
      </c>
      <c r="B367" t="e">
        <f>VLOOKUP(A367,Sheet4!A:A,1,0)</f>
        <v>#N/A</v>
      </c>
    </row>
    <row r="368" spans="1:2">
      <c r="A368" s="91" t="s">
        <v>1824</v>
      </c>
      <c r="B368" t="e">
        <f>VLOOKUP(A368,Sheet4!A:A,1,0)</f>
        <v>#N/A</v>
      </c>
    </row>
    <row r="369" spans="1:2">
      <c r="A369" s="91" t="s">
        <v>1825</v>
      </c>
      <c r="B369" t="e">
        <f>VLOOKUP(A369,Sheet4!A:A,1,0)</f>
        <v>#N/A</v>
      </c>
    </row>
    <row r="370" spans="1:2">
      <c r="A370" s="91" t="s">
        <v>1826</v>
      </c>
      <c r="B370" t="e">
        <f>VLOOKUP(A370,Sheet4!A:A,1,0)</f>
        <v>#N/A</v>
      </c>
    </row>
    <row r="371" spans="1:2">
      <c r="A371" s="91" t="s">
        <v>1827</v>
      </c>
      <c r="B371" t="e">
        <f>VLOOKUP(A371,Sheet4!A:A,1,0)</f>
        <v>#N/A</v>
      </c>
    </row>
    <row r="372" spans="1:2">
      <c r="A372" s="91" t="s">
        <v>1828</v>
      </c>
      <c r="B372" t="e">
        <f>VLOOKUP(A372,Sheet4!A:A,1,0)</f>
        <v>#N/A</v>
      </c>
    </row>
    <row r="373" spans="1:2">
      <c r="A373" s="91" t="s">
        <v>1829</v>
      </c>
      <c r="B373" t="e">
        <f>VLOOKUP(A373,Sheet4!A:A,1,0)</f>
        <v>#N/A</v>
      </c>
    </row>
    <row r="374" spans="1:2">
      <c r="A374" s="91" t="s">
        <v>1830</v>
      </c>
      <c r="B374" t="e">
        <f>VLOOKUP(A374,Sheet4!A:A,1,0)</f>
        <v>#N/A</v>
      </c>
    </row>
    <row r="375" spans="1:2">
      <c r="A375" s="95" t="s">
        <v>1878</v>
      </c>
      <c r="B375" t="e">
        <f>VLOOKUP(A375,Sheet4!A:A,1,0)</f>
        <v>#N/A</v>
      </c>
    </row>
    <row r="376" spans="1:2">
      <c r="A376" s="95" t="s">
        <v>1879</v>
      </c>
      <c r="B376" t="e">
        <f>VLOOKUP(A376,Sheet4!A:A,1,0)</f>
        <v>#N/A</v>
      </c>
    </row>
    <row r="377" spans="1:2">
      <c r="A377" s="95" t="s">
        <v>1880</v>
      </c>
      <c r="B377" t="e">
        <f>VLOOKUP(A377,Sheet4!A:A,1,0)</f>
        <v>#N/A</v>
      </c>
    </row>
    <row r="378" spans="1:2">
      <c r="A378" s="91" t="s">
        <v>1884</v>
      </c>
      <c r="B378" t="e">
        <f>VLOOKUP(A378,Sheet4!A:A,1,0)</f>
        <v>#N/A</v>
      </c>
    </row>
    <row r="379" spans="1:2">
      <c r="A379" s="91" t="s">
        <v>1885</v>
      </c>
      <c r="B379" t="e">
        <f>VLOOKUP(A379,Sheet4!A:A,1,0)</f>
        <v>#N/A</v>
      </c>
    </row>
    <row r="380" spans="1:2">
      <c r="A380" s="91" t="s">
        <v>1886</v>
      </c>
      <c r="B380" t="e">
        <f>VLOOKUP(A380,Sheet4!A:A,1,0)</f>
        <v>#N/A</v>
      </c>
    </row>
    <row r="381" spans="1:2">
      <c r="A381" s="91" t="s">
        <v>1887</v>
      </c>
      <c r="B381" t="e">
        <f>VLOOKUP(A381,Sheet4!A:A,1,0)</f>
        <v>#N/A</v>
      </c>
    </row>
    <row r="382" spans="1:2">
      <c r="A382" s="91" t="s">
        <v>1888</v>
      </c>
      <c r="B382" t="e">
        <f>VLOOKUP(A382,Sheet4!A:A,1,0)</f>
        <v>#N/A</v>
      </c>
    </row>
    <row r="383" spans="1:2">
      <c r="A383" s="91" t="s">
        <v>1889</v>
      </c>
      <c r="B383" t="e">
        <f>VLOOKUP(A383,Sheet4!A:A,1,0)</f>
        <v>#N/A</v>
      </c>
    </row>
    <row r="384" spans="1:2">
      <c r="A384" s="91" t="s">
        <v>1326</v>
      </c>
      <c r="B384" t="e">
        <f>VLOOKUP(A384,Sheet4!A:A,1,0)</f>
        <v>#N/A</v>
      </c>
    </row>
    <row r="385" spans="1:2">
      <c r="A385" s="91" t="s">
        <v>1330</v>
      </c>
      <c r="B385" t="e">
        <f>VLOOKUP(A385,Sheet4!A:A,1,0)</f>
        <v>#N/A</v>
      </c>
    </row>
    <row r="386" spans="1:2">
      <c r="A386" s="91" t="s">
        <v>1347</v>
      </c>
      <c r="B386" t="e">
        <f>VLOOKUP(A386,Sheet4!A:A,1,0)</f>
        <v>#N/A</v>
      </c>
    </row>
    <row r="387" spans="1:2">
      <c r="A387" s="91" t="s">
        <v>1350</v>
      </c>
      <c r="B387" t="e">
        <f>VLOOKUP(A387,Sheet4!A:A,1,0)</f>
        <v>#N/A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7"/>
  <sheetViews>
    <sheetView topLeftCell="A454" workbookViewId="0">
      <selection activeCell="A473" sqref="A473"/>
    </sheetView>
  </sheetViews>
  <sheetFormatPr defaultRowHeight="15"/>
  <cols>
    <col min="1" max="1" width="23" style="33" customWidth="1"/>
    <col min="2" max="2" width="18.7109375" bestFit="1" customWidth="1"/>
    <col min="3" max="3" width="30.140625" customWidth="1"/>
    <col min="4" max="4" width="33.7109375" customWidth="1"/>
    <col min="5" max="5" width="14.42578125" bestFit="1" customWidth="1"/>
  </cols>
  <sheetData>
    <row r="1" spans="1:5">
      <c r="A1" s="148" t="s">
        <v>2396</v>
      </c>
      <c r="B1" s="142" t="s">
        <v>2397</v>
      </c>
      <c r="C1" s="142" t="s">
        <v>2398</v>
      </c>
      <c r="D1" s="142" t="s">
        <v>2399</v>
      </c>
      <c r="E1" s="142" t="s">
        <v>2400</v>
      </c>
    </row>
    <row r="2" spans="1:5">
      <c r="A2" s="149" t="s">
        <v>2401</v>
      </c>
      <c r="B2" s="141" t="s">
        <v>2402</v>
      </c>
      <c r="C2" s="141">
        <v>13275795</v>
      </c>
      <c r="D2" s="141" t="s">
        <v>2403</v>
      </c>
      <c r="E2" s="141" t="s">
        <v>2404</v>
      </c>
    </row>
    <row r="3" spans="1:5">
      <c r="A3" s="149" t="s">
        <v>2405</v>
      </c>
      <c r="B3" s="141" t="s">
        <v>2402</v>
      </c>
      <c r="C3" s="141">
        <v>9234138</v>
      </c>
      <c r="D3" s="141" t="s">
        <v>2406</v>
      </c>
      <c r="E3" s="141" t="s">
        <v>2407</v>
      </c>
    </row>
    <row r="4" spans="1:5">
      <c r="A4" s="149" t="s">
        <v>2408</v>
      </c>
      <c r="B4" s="141" t="s">
        <v>2402</v>
      </c>
      <c r="C4" s="141">
        <v>2376041</v>
      </c>
      <c r="D4" s="141" t="s">
        <v>2409</v>
      </c>
      <c r="E4" s="141" t="s">
        <v>2410</v>
      </c>
    </row>
    <row r="5" spans="1:5">
      <c r="A5" s="149" t="s">
        <v>2411</v>
      </c>
      <c r="B5" s="141" t="s">
        <v>2402</v>
      </c>
      <c r="C5" s="141">
        <v>9234138</v>
      </c>
      <c r="D5" s="141" t="s">
        <v>2406</v>
      </c>
      <c r="E5" s="141" t="s">
        <v>2412</v>
      </c>
    </row>
    <row r="6" spans="1:5">
      <c r="A6" s="149" t="s">
        <v>2413</v>
      </c>
      <c r="B6" s="141" t="s">
        <v>2402</v>
      </c>
      <c r="C6" s="141">
        <v>2376041</v>
      </c>
      <c r="D6" s="141" t="s">
        <v>2409</v>
      </c>
      <c r="E6" s="141" t="s">
        <v>2414</v>
      </c>
    </row>
    <row r="7" spans="1:5">
      <c r="A7" s="149" t="s">
        <v>2415</v>
      </c>
      <c r="B7" s="141" t="s">
        <v>2402</v>
      </c>
      <c r="C7" s="141">
        <v>9234138</v>
      </c>
      <c r="D7" s="141" t="s">
        <v>2406</v>
      </c>
      <c r="E7" s="141" t="s">
        <v>2416</v>
      </c>
    </row>
    <row r="8" spans="1:5">
      <c r="A8" s="149" t="s">
        <v>2417</v>
      </c>
      <c r="B8" s="141" t="s">
        <v>2402</v>
      </c>
      <c r="C8" s="141">
        <v>13275795</v>
      </c>
      <c r="D8" s="141" t="s">
        <v>2403</v>
      </c>
      <c r="E8" s="141" t="s">
        <v>2418</v>
      </c>
    </row>
    <row r="9" spans="1:5">
      <c r="A9" s="149" t="s">
        <v>2419</v>
      </c>
      <c r="B9" s="141" t="s">
        <v>2402</v>
      </c>
      <c r="C9" s="141">
        <v>11903871</v>
      </c>
      <c r="D9" s="141" t="s">
        <v>2420</v>
      </c>
      <c r="E9" s="141" t="s">
        <v>2421</v>
      </c>
    </row>
    <row r="10" spans="1:5">
      <c r="A10" s="149" t="s">
        <v>2422</v>
      </c>
      <c r="B10" s="141" t="s">
        <v>2402</v>
      </c>
      <c r="C10" s="141">
        <v>2375629</v>
      </c>
      <c r="D10" s="141" t="s">
        <v>2423</v>
      </c>
      <c r="E10" s="141" t="s">
        <v>2424</v>
      </c>
    </row>
    <row r="11" spans="1:5">
      <c r="A11" s="149" t="s">
        <v>2425</v>
      </c>
      <c r="B11" s="141" t="s">
        <v>2402</v>
      </c>
      <c r="C11" s="141">
        <v>2376041</v>
      </c>
      <c r="D11" s="141" t="s">
        <v>2409</v>
      </c>
      <c r="E11" s="141" t="s">
        <v>2426</v>
      </c>
    </row>
    <row r="12" spans="1:5">
      <c r="A12" s="149" t="s">
        <v>2427</v>
      </c>
      <c r="B12" s="141" t="s">
        <v>2402</v>
      </c>
      <c r="C12" s="141">
        <v>21235243</v>
      </c>
      <c r="D12" s="141" t="s">
        <v>2428</v>
      </c>
      <c r="E12" s="141" t="s">
        <v>2429</v>
      </c>
    </row>
    <row r="13" spans="1:5">
      <c r="A13" s="149" t="s">
        <v>2430</v>
      </c>
      <c r="B13" s="141" t="s">
        <v>2402</v>
      </c>
      <c r="C13" s="141">
        <v>9234138</v>
      </c>
      <c r="D13" s="141" t="s">
        <v>2406</v>
      </c>
      <c r="E13" s="141" t="s">
        <v>2431</v>
      </c>
    </row>
    <row r="14" spans="1:5">
      <c r="A14" s="149" t="s">
        <v>2432</v>
      </c>
      <c r="B14" s="141" t="s">
        <v>2402</v>
      </c>
      <c r="C14" s="141">
        <v>45877</v>
      </c>
      <c r="D14" s="141" t="s">
        <v>2433</v>
      </c>
      <c r="E14" s="141" t="s">
        <v>2434</v>
      </c>
    </row>
    <row r="15" spans="1:5">
      <c r="A15" s="149" t="s">
        <v>2435</v>
      </c>
      <c r="B15" s="141" t="s">
        <v>2402</v>
      </c>
      <c r="C15" s="141">
        <v>1003802707</v>
      </c>
      <c r="D15" s="141" t="s">
        <v>2436</v>
      </c>
      <c r="E15" s="141" t="s">
        <v>2437</v>
      </c>
    </row>
    <row r="16" spans="1:5">
      <c r="A16" s="149" t="s">
        <v>2438</v>
      </c>
      <c r="B16" s="141" t="s">
        <v>2402</v>
      </c>
      <c r="C16" s="141">
        <v>21235243</v>
      </c>
      <c r="D16" s="141" t="s">
        <v>2428</v>
      </c>
      <c r="E16" s="141" t="s">
        <v>2439</v>
      </c>
    </row>
    <row r="17" spans="1:5">
      <c r="A17" s="149" t="s">
        <v>2440</v>
      </c>
      <c r="B17" s="145" t="s">
        <v>2402</v>
      </c>
      <c r="C17" s="145">
        <v>2375629</v>
      </c>
      <c r="D17" s="145" t="s">
        <v>2423</v>
      </c>
      <c r="E17" s="145" t="s">
        <v>2441</v>
      </c>
    </row>
    <row r="18" spans="1:5">
      <c r="A18" s="149" t="s">
        <v>2442</v>
      </c>
      <c r="B18" s="145" t="s">
        <v>2402</v>
      </c>
      <c r="C18" s="145">
        <v>2375910</v>
      </c>
      <c r="D18" s="145" t="s">
        <v>2443</v>
      </c>
      <c r="E18" s="145" t="s">
        <v>2444</v>
      </c>
    </row>
    <row r="19" spans="1:5">
      <c r="A19" s="149" t="s">
        <v>2445</v>
      </c>
      <c r="B19" s="141" t="s">
        <v>2402</v>
      </c>
      <c r="C19" s="141">
        <v>2375910</v>
      </c>
      <c r="D19" s="141" t="s">
        <v>2443</v>
      </c>
      <c r="E19" s="141" t="s">
        <v>2446</v>
      </c>
    </row>
    <row r="20" spans="1:5">
      <c r="A20" s="149" t="s">
        <v>1548</v>
      </c>
      <c r="B20" s="141" t="s">
        <v>2447</v>
      </c>
      <c r="C20" s="141">
        <v>12504573</v>
      </c>
      <c r="D20" s="141" t="s">
        <v>2448</v>
      </c>
      <c r="E20" s="141" t="s">
        <v>2449</v>
      </c>
    </row>
    <row r="21" spans="1:5">
      <c r="A21" s="149" t="s">
        <v>1542</v>
      </c>
      <c r="B21" s="141" t="s">
        <v>2447</v>
      </c>
      <c r="C21" s="141">
        <v>12504573</v>
      </c>
      <c r="D21" s="141" t="s">
        <v>2448</v>
      </c>
      <c r="E21" s="141" t="s">
        <v>2450</v>
      </c>
    </row>
    <row r="22" spans="1:5">
      <c r="A22" s="149" t="s">
        <v>2242</v>
      </c>
      <c r="B22" s="141" t="s">
        <v>2447</v>
      </c>
      <c r="C22" s="141">
        <v>5429562</v>
      </c>
      <c r="D22" s="141" t="s">
        <v>2451</v>
      </c>
      <c r="E22" s="141" t="s">
        <v>2247</v>
      </c>
    </row>
    <row r="23" spans="1:5">
      <c r="A23" s="149" t="s">
        <v>2241</v>
      </c>
      <c r="B23" s="141" t="s">
        <v>2447</v>
      </c>
      <c r="C23" s="141">
        <v>5429562</v>
      </c>
      <c r="D23" s="141" t="s">
        <v>2451</v>
      </c>
      <c r="E23" s="141" t="s">
        <v>2246</v>
      </c>
    </row>
    <row r="24" spans="1:5">
      <c r="A24" s="149" t="s">
        <v>2240</v>
      </c>
      <c r="B24" s="141" t="s">
        <v>2447</v>
      </c>
      <c r="C24" s="141">
        <v>12701655</v>
      </c>
      <c r="D24" s="141" t="s">
        <v>2452</v>
      </c>
      <c r="E24" s="141" t="s">
        <v>2244</v>
      </c>
    </row>
    <row r="25" spans="1:5">
      <c r="A25" s="149" t="s">
        <v>2248</v>
      </c>
      <c r="B25" s="141" t="s">
        <v>2447</v>
      </c>
      <c r="C25" s="141">
        <v>12701655</v>
      </c>
      <c r="D25" s="141" t="s">
        <v>2452</v>
      </c>
      <c r="E25" s="141" t="s">
        <v>2245</v>
      </c>
    </row>
    <row r="26" spans="1:5">
      <c r="A26" s="149" t="s">
        <v>2249</v>
      </c>
      <c r="B26" s="141" t="s">
        <v>2447</v>
      </c>
      <c r="C26" s="141">
        <v>13275795</v>
      </c>
      <c r="D26" s="141" t="s">
        <v>2403</v>
      </c>
      <c r="E26" s="141" t="s">
        <v>2453</v>
      </c>
    </row>
    <row r="27" spans="1:5">
      <c r="A27" s="149" t="s">
        <v>2250</v>
      </c>
      <c r="B27" s="141" t="s">
        <v>2447</v>
      </c>
      <c r="C27" s="141">
        <v>13275795</v>
      </c>
      <c r="D27" s="141" t="s">
        <v>2403</v>
      </c>
      <c r="E27" s="141" t="s">
        <v>2454</v>
      </c>
    </row>
    <row r="28" spans="1:5">
      <c r="A28" s="149" t="s">
        <v>2251</v>
      </c>
      <c r="B28" s="141" t="s">
        <v>2455</v>
      </c>
      <c r="C28" s="141">
        <v>2375910</v>
      </c>
      <c r="D28" s="141" t="s">
        <v>2443</v>
      </c>
      <c r="E28" s="141" t="s">
        <v>2456</v>
      </c>
    </row>
    <row r="29" spans="1:5">
      <c r="A29" s="149" t="s">
        <v>2251</v>
      </c>
      <c r="B29" s="141" t="s">
        <v>2457</v>
      </c>
      <c r="C29" s="141">
        <v>2375910</v>
      </c>
      <c r="D29" s="141" t="s">
        <v>2443</v>
      </c>
      <c r="E29" s="141" t="s">
        <v>2458</v>
      </c>
    </row>
    <row r="30" spans="1:5">
      <c r="A30" s="149" t="s">
        <v>2251</v>
      </c>
      <c r="B30" s="141" t="s">
        <v>2457</v>
      </c>
      <c r="C30" s="141">
        <v>2375910</v>
      </c>
      <c r="D30" s="141" t="s">
        <v>2443</v>
      </c>
      <c r="E30" s="141" t="s">
        <v>2459</v>
      </c>
    </row>
    <row r="31" spans="1:5">
      <c r="A31" s="149" t="s">
        <v>2251</v>
      </c>
      <c r="B31" s="141" t="s">
        <v>2455</v>
      </c>
      <c r="C31" s="141">
        <v>2375910</v>
      </c>
      <c r="D31" s="141" t="s">
        <v>2443</v>
      </c>
      <c r="E31" s="141" t="s">
        <v>2460</v>
      </c>
    </row>
    <row r="32" spans="1:5">
      <c r="A32" s="149" t="s">
        <v>2252</v>
      </c>
      <c r="B32" s="141" t="s">
        <v>2457</v>
      </c>
      <c r="C32" s="141">
        <v>2375816</v>
      </c>
      <c r="D32" s="141" t="s">
        <v>2461</v>
      </c>
      <c r="E32" s="141" t="s">
        <v>2462</v>
      </c>
    </row>
    <row r="33" spans="1:5">
      <c r="A33" s="149" t="s">
        <v>2252</v>
      </c>
      <c r="B33" s="141" t="s">
        <v>2457</v>
      </c>
      <c r="C33" s="141">
        <v>2375816</v>
      </c>
      <c r="D33" s="141" t="s">
        <v>2461</v>
      </c>
      <c r="E33" s="141" t="s">
        <v>2463</v>
      </c>
    </row>
    <row r="34" spans="1:5">
      <c r="A34" s="149" t="s">
        <v>2252</v>
      </c>
      <c r="B34" s="141" t="s">
        <v>2455</v>
      </c>
      <c r="C34" s="141">
        <v>2375816</v>
      </c>
      <c r="D34" s="141" t="s">
        <v>2461</v>
      </c>
      <c r="E34" s="141" t="s">
        <v>2464</v>
      </c>
    </row>
    <row r="35" spans="1:5">
      <c r="A35" s="149" t="s">
        <v>2253</v>
      </c>
      <c r="B35" s="141" t="s">
        <v>2465</v>
      </c>
      <c r="C35" s="141">
        <v>29342622</v>
      </c>
      <c r="D35" s="141" t="s">
        <v>2466</v>
      </c>
      <c r="E35" s="141" t="s">
        <v>2467</v>
      </c>
    </row>
    <row r="36" spans="1:5">
      <c r="A36" s="149" t="s">
        <v>2253</v>
      </c>
      <c r="B36" s="141" t="s">
        <v>2465</v>
      </c>
      <c r="C36" s="141">
        <v>29342622</v>
      </c>
      <c r="D36" s="141" t="s">
        <v>2466</v>
      </c>
      <c r="E36" s="141" t="s">
        <v>2468</v>
      </c>
    </row>
    <row r="37" spans="1:5">
      <c r="A37" s="149" t="s">
        <v>2254</v>
      </c>
      <c r="B37" s="141" t="s">
        <v>2465</v>
      </c>
      <c r="C37" s="141">
        <v>29342622</v>
      </c>
      <c r="D37" s="141" t="s">
        <v>2466</v>
      </c>
      <c r="E37" s="141" t="s">
        <v>2469</v>
      </c>
    </row>
    <row r="38" spans="1:5">
      <c r="A38" s="149" t="s">
        <v>2254</v>
      </c>
      <c r="B38" s="141" t="s">
        <v>2465</v>
      </c>
      <c r="C38" s="141">
        <v>29342622</v>
      </c>
      <c r="D38" s="141" t="s">
        <v>2466</v>
      </c>
      <c r="E38" s="141" t="s">
        <v>2470</v>
      </c>
    </row>
    <row r="39" spans="1:5">
      <c r="A39" s="149" t="s">
        <v>2255</v>
      </c>
      <c r="B39" s="141" t="s">
        <v>2471</v>
      </c>
      <c r="C39" s="141">
        <v>2376010</v>
      </c>
      <c r="D39" s="141" t="s">
        <v>2472</v>
      </c>
      <c r="E39" s="141" t="s">
        <v>2473</v>
      </c>
    </row>
    <row r="40" spans="1:5">
      <c r="A40" s="149" t="s">
        <v>2256</v>
      </c>
      <c r="B40" s="141" t="s">
        <v>2471</v>
      </c>
      <c r="C40" s="141">
        <v>2376010</v>
      </c>
      <c r="D40" s="141" t="s">
        <v>2472</v>
      </c>
      <c r="E40" s="141" t="s">
        <v>2473</v>
      </c>
    </row>
    <row r="41" spans="1:5">
      <c r="A41" s="149" t="s">
        <v>2257</v>
      </c>
      <c r="B41" s="141" t="s">
        <v>2471</v>
      </c>
      <c r="C41" s="141">
        <v>2376010</v>
      </c>
      <c r="D41" s="141" t="s">
        <v>2472</v>
      </c>
      <c r="E41" s="141" t="s">
        <v>2473</v>
      </c>
    </row>
    <row r="42" spans="1:5">
      <c r="A42" s="149" t="s">
        <v>2258</v>
      </c>
      <c r="B42" s="141" t="s">
        <v>2471</v>
      </c>
      <c r="C42" s="141">
        <v>2376010</v>
      </c>
      <c r="D42" s="141" t="s">
        <v>2472</v>
      </c>
      <c r="E42" s="141" t="s">
        <v>2474</v>
      </c>
    </row>
    <row r="43" spans="1:5">
      <c r="A43" s="149" t="s">
        <v>2259</v>
      </c>
      <c r="B43" s="141" t="s">
        <v>2471</v>
      </c>
      <c r="C43" s="141">
        <v>2376010</v>
      </c>
      <c r="D43" s="141" t="s">
        <v>2472</v>
      </c>
      <c r="E43" s="141" t="s">
        <v>2474</v>
      </c>
    </row>
    <row r="44" spans="1:5">
      <c r="A44" s="149" t="s">
        <v>2260</v>
      </c>
      <c r="B44" s="141" t="s">
        <v>2471</v>
      </c>
      <c r="C44" s="141">
        <v>2376010</v>
      </c>
      <c r="D44" s="141" t="s">
        <v>2472</v>
      </c>
      <c r="E44" s="141" t="s">
        <v>2474</v>
      </c>
    </row>
    <row r="45" spans="1:5">
      <c r="A45" s="149" t="s">
        <v>2261</v>
      </c>
      <c r="B45" s="141" t="s">
        <v>2471</v>
      </c>
      <c r="C45" s="141">
        <v>2376010</v>
      </c>
      <c r="D45" s="141" t="s">
        <v>2472</v>
      </c>
      <c r="E45" s="141" t="s">
        <v>2474</v>
      </c>
    </row>
    <row r="46" spans="1:5">
      <c r="A46" s="149" t="s">
        <v>2262</v>
      </c>
      <c r="B46" s="141" t="s">
        <v>2471</v>
      </c>
      <c r="C46" s="141">
        <v>2376010</v>
      </c>
      <c r="D46" s="141" t="s">
        <v>2472</v>
      </c>
      <c r="E46" s="141" t="s">
        <v>2473</v>
      </c>
    </row>
    <row r="47" spans="1:5">
      <c r="A47" s="149" t="s">
        <v>2263</v>
      </c>
      <c r="B47" s="141" t="s">
        <v>2465</v>
      </c>
      <c r="C47" s="141">
        <v>44922</v>
      </c>
      <c r="D47" s="141" t="s">
        <v>2475</v>
      </c>
      <c r="E47" s="141" t="s">
        <v>2476</v>
      </c>
    </row>
    <row r="48" spans="1:5">
      <c r="A48" s="149" t="s">
        <v>2263</v>
      </c>
      <c r="B48" s="141" t="s">
        <v>2465</v>
      </c>
      <c r="C48" s="141">
        <v>44922</v>
      </c>
      <c r="D48" s="141" t="s">
        <v>2475</v>
      </c>
      <c r="E48" s="141" t="s">
        <v>2477</v>
      </c>
    </row>
    <row r="49" spans="1:5">
      <c r="A49" s="149" t="s">
        <v>2263</v>
      </c>
      <c r="B49" s="141" t="s">
        <v>2465</v>
      </c>
      <c r="C49" s="141">
        <v>44922</v>
      </c>
      <c r="D49" s="141" t="s">
        <v>2475</v>
      </c>
      <c r="E49" s="141" t="s">
        <v>2478</v>
      </c>
    </row>
    <row r="50" spans="1:5">
      <c r="A50" s="149" t="s">
        <v>2263</v>
      </c>
      <c r="B50" s="141" t="s">
        <v>2465</v>
      </c>
      <c r="C50" s="141">
        <v>44922</v>
      </c>
      <c r="D50" s="141" t="s">
        <v>2475</v>
      </c>
      <c r="E50" s="141" t="s">
        <v>2479</v>
      </c>
    </row>
    <row r="51" spans="1:5">
      <c r="A51" s="149" t="s">
        <v>2264</v>
      </c>
      <c r="B51" s="141" t="s">
        <v>2465</v>
      </c>
      <c r="C51" s="141">
        <v>13275795</v>
      </c>
      <c r="D51" s="141" t="s">
        <v>2403</v>
      </c>
      <c r="E51" s="141" t="s">
        <v>2480</v>
      </c>
    </row>
    <row r="52" spans="1:5">
      <c r="A52" s="149" t="s">
        <v>2264</v>
      </c>
      <c r="B52" s="141" t="s">
        <v>2465</v>
      </c>
      <c r="C52" s="141">
        <v>13275795</v>
      </c>
      <c r="D52" s="141" t="s">
        <v>2403</v>
      </c>
      <c r="E52" s="141" t="s">
        <v>2481</v>
      </c>
    </row>
    <row r="53" spans="1:5">
      <c r="A53" s="149" t="s">
        <v>2264</v>
      </c>
      <c r="B53" s="141" t="s">
        <v>2465</v>
      </c>
      <c r="C53" s="141">
        <v>13275795</v>
      </c>
      <c r="D53" s="141" t="s">
        <v>2403</v>
      </c>
      <c r="E53" s="141" t="s">
        <v>2482</v>
      </c>
    </row>
    <row r="54" spans="1:5">
      <c r="A54" s="149" t="s">
        <v>2264</v>
      </c>
      <c r="B54" s="141" t="s">
        <v>2465</v>
      </c>
      <c r="C54" s="141">
        <v>13275795</v>
      </c>
      <c r="D54" s="141" t="s">
        <v>2403</v>
      </c>
      <c r="E54" s="141" t="s">
        <v>2483</v>
      </c>
    </row>
    <row r="55" spans="1:5">
      <c r="A55" s="149" t="s">
        <v>2265</v>
      </c>
      <c r="B55" s="141" t="s">
        <v>2465</v>
      </c>
      <c r="C55" s="141">
        <v>29342622</v>
      </c>
      <c r="D55" s="141" t="s">
        <v>2466</v>
      </c>
      <c r="E55" s="141" t="s">
        <v>2484</v>
      </c>
    </row>
    <row r="56" spans="1:5">
      <c r="A56" s="149" t="s">
        <v>2265</v>
      </c>
      <c r="B56" s="141" t="s">
        <v>2465</v>
      </c>
      <c r="C56" s="141">
        <v>29342622</v>
      </c>
      <c r="D56" s="141" t="s">
        <v>2466</v>
      </c>
      <c r="E56" s="141" t="s">
        <v>2485</v>
      </c>
    </row>
    <row r="57" spans="1:5">
      <c r="A57" s="149" t="s">
        <v>2265</v>
      </c>
      <c r="B57" s="141" t="s">
        <v>2465</v>
      </c>
      <c r="C57" s="141">
        <v>29342622</v>
      </c>
      <c r="D57" s="141" t="s">
        <v>2466</v>
      </c>
      <c r="E57" s="141" t="s">
        <v>2486</v>
      </c>
    </row>
    <row r="58" spans="1:5">
      <c r="A58" s="149" t="s">
        <v>2265</v>
      </c>
      <c r="B58" s="141" t="s">
        <v>2465</v>
      </c>
      <c r="C58" s="141">
        <v>29342622</v>
      </c>
      <c r="D58" s="141" t="s">
        <v>2466</v>
      </c>
      <c r="E58" s="141" t="s">
        <v>2487</v>
      </c>
    </row>
    <row r="59" spans="1:5">
      <c r="A59" s="149" t="s">
        <v>2266</v>
      </c>
      <c r="B59" s="141" t="s">
        <v>2465</v>
      </c>
      <c r="C59" s="141">
        <v>29342622</v>
      </c>
      <c r="D59" s="141" t="s">
        <v>2466</v>
      </c>
      <c r="E59" s="141" t="s">
        <v>2488</v>
      </c>
    </row>
    <row r="60" spans="1:5">
      <c r="A60" s="149" t="s">
        <v>2266</v>
      </c>
      <c r="B60" s="141" t="s">
        <v>2465</v>
      </c>
      <c r="C60" s="141">
        <v>29342622</v>
      </c>
      <c r="D60" s="141" t="s">
        <v>2466</v>
      </c>
      <c r="E60" s="141" t="s">
        <v>2489</v>
      </c>
    </row>
    <row r="61" spans="1:5">
      <c r="A61" s="149" t="s">
        <v>2266</v>
      </c>
      <c r="B61" s="141" t="s">
        <v>2465</v>
      </c>
      <c r="C61" s="141">
        <v>29342622</v>
      </c>
      <c r="D61" s="141" t="s">
        <v>2466</v>
      </c>
      <c r="E61" s="141" t="s">
        <v>2490</v>
      </c>
    </row>
    <row r="62" spans="1:5">
      <c r="A62" s="149" t="s">
        <v>2266</v>
      </c>
      <c r="B62" s="141" t="s">
        <v>2465</v>
      </c>
      <c r="C62" s="141">
        <v>29342622</v>
      </c>
      <c r="D62" s="141" t="s">
        <v>2466</v>
      </c>
      <c r="E62" s="141" t="s">
        <v>2491</v>
      </c>
    </row>
    <row r="63" spans="1:5">
      <c r="A63" s="149" t="s">
        <v>2267</v>
      </c>
      <c r="B63" s="141" t="s">
        <v>2465</v>
      </c>
      <c r="C63" s="141">
        <v>29342622</v>
      </c>
      <c r="D63" s="141" t="s">
        <v>2466</v>
      </c>
      <c r="E63" s="141" t="s">
        <v>2492</v>
      </c>
    </row>
    <row r="64" spans="1:5">
      <c r="A64" s="149" t="s">
        <v>2267</v>
      </c>
      <c r="B64" s="141" t="s">
        <v>2465</v>
      </c>
      <c r="C64" s="141">
        <v>29342622</v>
      </c>
      <c r="D64" s="141" t="s">
        <v>2466</v>
      </c>
      <c r="E64" s="141" t="s">
        <v>2493</v>
      </c>
    </row>
    <row r="65" spans="1:5">
      <c r="A65" s="149" t="s">
        <v>2267</v>
      </c>
      <c r="B65" s="141" t="s">
        <v>2465</v>
      </c>
      <c r="C65" s="141">
        <v>29342622</v>
      </c>
      <c r="D65" s="141" t="s">
        <v>2466</v>
      </c>
      <c r="E65" s="141" t="s">
        <v>2494</v>
      </c>
    </row>
    <row r="66" spans="1:5">
      <c r="A66" s="149" t="s">
        <v>2267</v>
      </c>
      <c r="B66" s="141" t="s">
        <v>2465</v>
      </c>
      <c r="C66" s="141">
        <v>29342622</v>
      </c>
      <c r="D66" s="141" t="s">
        <v>2466</v>
      </c>
      <c r="E66" s="141" t="s">
        <v>2495</v>
      </c>
    </row>
    <row r="67" spans="1:5">
      <c r="A67" s="149" t="s">
        <v>2268</v>
      </c>
      <c r="B67" s="141" t="s">
        <v>2465</v>
      </c>
      <c r="C67" s="141">
        <v>44922</v>
      </c>
      <c r="D67" s="141" t="s">
        <v>2475</v>
      </c>
      <c r="E67" s="141" t="s">
        <v>2496</v>
      </c>
    </row>
    <row r="68" spans="1:5">
      <c r="A68" s="149" t="s">
        <v>2268</v>
      </c>
      <c r="B68" s="141" t="s">
        <v>2465</v>
      </c>
      <c r="C68" s="141">
        <v>44922</v>
      </c>
      <c r="D68" s="141" t="s">
        <v>2475</v>
      </c>
      <c r="E68" s="141" t="s">
        <v>2497</v>
      </c>
    </row>
    <row r="69" spans="1:5">
      <c r="A69" s="149" t="s">
        <v>2268</v>
      </c>
      <c r="B69" s="141" t="s">
        <v>2465</v>
      </c>
      <c r="C69" s="141">
        <v>44922</v>
      </c>
      <c r="D69" s="141" t="s">
        <v>2475</v>
      </c>
      <c r="E69" s="141" t="s">
        <v>2498</v>
      </c>
    </row>
    <row r="70" spans="1:5">
      <c r="A70" s="149" t="s">
        <v>2268</v>
      </c>
      <c r="B70" s="141" t="s">
        <v>2465</v>
      </c>
      <c r="C70" s="141">
        <v>44922</v>
      </c>
      <c r="D70" s="141" t="s">
        <v>2475</v>
      </c>
      <c r="E70" s="141" t="s">
        <v>2499</v>
      </c>
    </row>
    <row r="71" spans="1:5">
      <c r="A71" s="149" t="s">
        <v>2269</v>
      </c>
      <c r="B71" s="141" t="s">
        <v>2465</v>
      </c>
      <c r="C71" s="141">
        <v>44922</v>
      </c>
      <c r="D71" s="141" t="s">
        <v>2475</v>
      </c>
      <c r="E71" s="141" t="s">
        <v>2500</v>
      </c>
    </row>
    <row r="72" spans="1:5">
      <c r="A72" s="149" t="s">
        <v>2269</v>
      </c>
      <c r="B72" s="141" t="s">
        <v>2465</v>
      </c>
      <c r="C72" s="141">
        <v>44922</v>
      </c>
      <c r="D72" s="141" t="s">
        <v>2475</v>
      </c>
      <c r="E72" s="141" t="s">
        <v>2501</v>
      </c>
    </row>
    <row r="73" spans="1:5">
      <c r="A73" s="149" t="s">
        <v>2269</v>
      </c>
      <c r="B73" s="141" t="s">
        <v>2465</v>
      </c>
      <c r="C73" s="141">
        <v>44922</v>
      </c>
      <c r="D73" s="141" t="s">
        <v>2475</v>
      </c>
      <c r="E73" s="141" t="s">
        <v>2502</v>
      </c>
    </row>
    <row r="74" spans="1:5">
      <c r="A74" s="149" t="s">
        <v>2269</v>
      </c>
      <c r="B74" s="141" t="s">
        <v>2465</v>
      </c>
      <c r="C74" s="141">
        <v>44922</v>
      </c>
      <c r="D74" s="141" t="s">
        <v>2475</v>
      </c>
      <c r="E74" s="141" t="s">
        <v>2503</v>
      </c>
    </row>
    <row r="75" spans="1:5">
      <c r="A75" s="149" t="s">
        <v>2270</v>
      </c>
      <c r="B75" s="141" t="s">
        <v>2465</v>
      </c>
      <c r="C75" s="141">
        <v>29342622</v>
      </c>
      <c r="D75" s="141" t="s">
        <v>2466</v>
      </c>
      <c r="E75" s="141" t="s">
        <v>2504</v>
      </c>
    </row>
    <row r="76" spans="1:5">
      <c r="A76" s="149" t="s">
        <v>2270</v>
      </c>
      <c r="B76" s="141" t="s">
        <v>2465</v>
      </c>
      <c r="C76" s="141">
        <v>29342622</v>
      </c>
      <c r="D76" s="141" t="s">
        <v>2466</v>
      </c>
      <c r="E76" s="141" t="s">
        <v>2505</v>
      </c>
    </row>
    <row r="77" spans="1:5">
      <c r="A77" s="149" t="s">
        <v>2270</v>
      </c>
      <c r="B77" s="141" t="s">
        <v>2465</v>
      </c>
      <c r="C77" s="141">
        <v>29342622</v>
      </c>
      <c r="D77" s="141" t="s">
        <v>2466</v>
      </c>
      <c r="E77" s="141" t="s">
        <v>2506</v>
      </c>
    </row>
    <row r="78" spans="1:5">
      <c r="A78" s="149" t="s">
        <v>2270</v>
      </c>
      <c r="B78" s="141" t="s">
        <v>2465</v>
      </c>
      <c r="C78" s="141">
        <v>29342622</v>
      </c>
      <c r="D78" s="141" t="s">
        <v>2466</v>
      </c>
      <c r="E78" s="141" t="s">
        <v>2507</v>
      </c>
    </row>
    <row r="79" spans="1:5">
      <c r="A79" s="149" t="s">
        <v>2271</v>
      </c>
      <c r="B79" s="141" t="s">
        <v>2465</v>
      </c>
      <c r="C79" s="141">
        <v>29342622</v>
      </c>
      <c r="D79" s="141" t="s">
        <v>2466</v>
      </c>
      <c r="E79" s="141" t="s">
        <v>2508</v>
      </c>
    </row>
    <row r="80" spans="1:5">
      <c r="A80" s="149" t="s">
        <v>2271</v>
      </c>
      <c r="B80" s="141" t="s">
        <v>2465</v>
      </c>
      <c r="C80" s="141">
        <v>29342622</v>
      </c>
      <c r="D80" s="141" t="s">
        <v>2466</v>
      </c>
      <c r="E80" s="141" t="s">
        <v>2509</v>
      </c>
    </row>
    <row r="81" spans="1:5">
      <c r="A81" s="149" t="s">
        <v>2271</v>
      </c>
      <c r="B81" s="141" t="s">
        <v>2465</v>
      </c>
      <c r="C81" s="141">
        <v>29342622</v>
      </c>
      <c r="D81" s="141" t="s">
        <v>2466</v>
      </c>
      <c r="E81" s="141" t="s">
        <v>2510</v>
      </c>
    </row>
    <row r="82" spans="1:5">
      <c r="A82" s="149" t="s">
        <v>2271</v>
      </c>
      <c r="B82" s="141" t="s">
        <v>2465</v>
      </c>
      <c r="C82" s="141">
        <v>29342622</v>
      </c>
      <c r="D82" s="141" t="s">
        <v>2466</v>
      </c>
      <c r="E82" s="141" t="s">
        <v>2511</v>
      </c>
    </row>
    <row r="83" spans="1:5">
      <c r="A83" s="149" t="s">
        <v>2272</v>
      </c>
      <c r="B83" s="141" t="s">
        <v>2465</v>
      </c>
      <c r="C83" s="141">
        <v>29342622</v>
      </c>
      <c r="D83" s="141" t="s">
        <v>2466</v>
      </c>
      <c r="E83" s="141" t="s">
        <v>2512</v>
      </c>
    </row>
    <row r="84" spans="1:5">
      <c r="A84" s="149" t="s">
        <v>2272</v>
      </c>
      <c r="B84" s="141" t="s">
        <v>2465</v>
      </c>
      <c r="C84" s="141">
        <v>29342622</v>
      </c>
      <c r="D84" s="141" t="s">
        <v>2466</v>
      </c>
      <c r="E84" s="141" t="s">
        <v>2513</v>
      </c>
    </row>
    <row r="85" spans="1:5">
      <c r="A85" s="149" t="s">
        <v>2272</v>
      </c>
      <c r="B85" s="141" t="s">
        <v>2465</v>
      </c>
      <c r="C85" s="141">
        <v>29342622</v>
      </c>
      <c r="D85" s="141" t="s">
        <v>2466</v>
      </c>
      <c r="E85" s="141" t="s">
        <v>2514</v>
      </c>
    </row>
    <row r="86" spans="1:5">
      <c r="A86" s="149" t="s">
        <v>2272</v>
      </c>
      <c r="B86" s="141" t="s">
        <v>2465</v>
      </c>
      <c r="C86" s="141">
        <v>29342622</v>
      </c>
      <c r="D86" s="141" t="s">
        <v>2466</v>
      </c>
      <c r="E86" s="141" t="s">
        <v>2515</v>
      </c>
    </row>
    <row r="87" spans="1:5">
      <c r="A87" s="149" t="s">
        <v>2273</v>
      </c>
      <c r="B87" s="141" t="s">
        <v>2465</v>
      </c>
      <c r="C87" s="141">
        <v>29342622</v>
      </c>
      <c r="D87" s="141" t="s">
        <v>2466</v>
      </c>
      <c r="E87" s="141" t="s">
        <v>2516</v>
      </c>
    </row>
    <row r="88" spans="1:5">
      <c r="A88" s="149" t="s">
        <v>2273</v>
      </c>
      <c r="B88" s="141" t="s">
        <v>2465</v>
      </c>
      <c r="C88" s="141">
        <v>29342622</v>
      </c>
      <c r="D88" s="141" t="s">
        <v>2466</v>
      </c>
      <c r="E88" s="141" t="s">
        <v>2517</v>
      </c>
    </row>
    <row r="89" spans="1:5">
      <c r="A89" s="149" t="s">
        <v>2273</v>
      </c>
      <c r="B89" s="141" t="s">
        <v>2465</v>
      </c>
      <c r="C89" s="141">
        <v>29342622</v>
      </c>
      <c r="D89" s="141" t="s">
        <v>2466</v>
      </c>
      <c r="E89" s="141" t="s">
        <v>2518</v>
      </c>
    </row>
    <row r="90" spans="1:5">
      <c r="A90" s="149" t="s">
        <v>2273</v>
      </c>
      <c r="B90" s="141" t="s">
        <v>2465</v>
      </c>
      <c r="C90" s="141">
        <v>29342622</v>
      </c>
      <c r="D90" s="141" t="s">
        <v>2466</v>
      </c>
      <c r="E90" s="141" t="s">
        <v>2519</v>
      </c>
    </row>
    <row r="91" spans="1:5">
      <c r="A91" s="149" t="s">
        <v>2274</v>
      </c>
      <c r="B91" s="141" t="s">
        <v>2465</v>
      </c>
      <c r="C91" s="141">
        <v>44922</v>
      </c>
      <c r="D91" s="141" t="s">
        <v>2475</v>
      </c>
      <c r="E91" s="141" t="s">
        <v>2520</v>
      </c>
    </row>
    <row r="92" spans="1:5">
      <c r="A92" s="149" t="s">
        <v>2274</v>
      </c>
      <c r="B92" s="141" t="s">
        <v>2465</v>
      </c>
      <c r="C92" s="141">
        <v>44922</v>
      </c>
      <c r="D92" s="141" t="s">
        <v>2475</v>
      </c>
      <c r="E92" s="141" t="s">
        <v>2521</v>
      </c>
    </row>
    <row r="93" spans="1:5">
      <c r="A93" s="149" t="s">
        <v>2274</v>
      </c>
      <c r="B93" s="141" t="s">
        <v>2465</v>
      </c>
      <c r="C93" s="141">
        <v>44922</v>
      </c>
      <c r="D93" s="141" t="s">
        <v>2475</v>
      </c>
      <c r="E93" s="141" t="s">
        <v>2522</v>
      </c>
    </row>
    <row r="94" spans="1:5">
      <c r="A94" s="149" t="s">
        <v>2274</v>
      </c>
      <c r="B94" s="141" t="s">
        <v>2465</v>
      </c>
      <c r="C94" s="141">
        <v>44922</v>
      </c>
      <c r="D94" s="141" t="s">
        <v>2475</v>
      </c>
      <c r="E94" s="141" t="s">
        <v>2523</v>
      </c>
    </row>
    <row r="95" spans="1:5">
      <c r="A95" s="149" t="s">
        <v>2524</v>
      </c>
      <c r="B95" s="141" t="s">
        <v>2525</v>
      </c>
      <c r="C95" s="141">
        <v>2375629</v>
      </c>
      <c r="D95" s="141" t="s">
        <v>2423</v>
      </c>
      <c r="E95" s="141" t="s">
        <v>2526</v>
      </c>
    </row>
    <row r="96" spans="1:5">
      <c r="A96" s="149" t="s">
        <v>228</v>
      </c>
      <c r="B96" s="141" t="s">
        <v>2457</v>
      </c>
      <c r="C96" s="141">
        <v>2375910</v>
      </c>
      <c r="D96" s="141" t="s">
        <v>2443</v>
      </c>
      <c r="E96" s="141" t="s">
        <v>2527</v>
      </c>
    </row>
    <row r="97" spans="1:5">
      <c r="A97" s="149" t="s">
        <v>228</v>
      </c>
      <c r="B97" s="141" t="s">
        <v>2457</v>
      </c>
      <c r="C97" s="141">
        <v>2375910</v>
      </c>
      <c r="D97" s="141" t="s">
        <v>2443</v>
      </c>
      <c r="E97" s="141" t="s">
        <v>2528</v>
      </c>
    </row>
    <row r="98" spans="1:5">
      <c r="A98" s="149" t="s">
        <v>219</v>
      </c>
      <c r="B98" s="141" t="s">
        <v>2457</v>
      </c>
      <c r="C98" s="141">
        <v>2375910</v>
      </c>
      <c r="D98" s="141" t="s">
        <v>2443</v>
      </c>
      <c r="E98" s="141" t="s">
        <v>2529</v>
      </c>
    </row>
    <row r="99" spans="1:5">
      <c r="A99" s="149" t="s">
        <v>219</v>
      </c>
      <c r="B99" s="141" t="s">
        <v>2457</v>
      </c>
      <c r="C99" s="141">
        <v>2375910</v>
      </c>
      <c r="D99" s="141" t="s">
        <v>2443</v>
      </c>
      <c r="E99" s="141" t="s">
        <v>2530</v>
      </c>
    </row>
    <row r="100" spans="1:5">
      <c r="A100" s="149" t="s">
        <v>222</v>
      </c>
      <c r="B100" s="141" t="s">
        <v>2457</v>
      </c>
      <c r="C100" s="141">
        <v>2375910</v>
      </c>
      <c r="D100" s="141" t="s">
        <v>2443</v>
      </c>
      <c r="E100" s="141" t="s">
        <v>2531</v>
      </c>
    </row>
    <row r="101" spans="1:5">
      <c r="A101" s="149" t="s">
        <v>222</v>
      </c>
      <c r="B101" s="141" t="s">
        <v>2457</v>
      </c>
      <c r="C101" s="141">
        <v>2375910</v>
      </c>
      <c r="D101" s="141" t="s">
        <v>2443</v>
      </c>
      <c r="E101" s="141" t="s">
        <v>2532</v>
      </c>
    </row>
    <row r="102" spans="1:5">
      <c r="A102" s="149" t="s">
        <v>213</v>
      </c>
      <c r="B102" s="141" t="s">
        <v>2457</v>
      </c>
      <c r="C102" s="141">
        <v>2375910</v>
      </c>
      <c r="D102" s="141" t="s">
        <v>2443</v>
      </c>
      <c r="E102" s="141" t="s">
        <v>2533</v>
      </c>
    </row>
    <row r="103" spans="1:5">
      <c r="A103" s="149" t="s">
        <v>213</v>
      </c>
      <c r="B103" s="141" t="s">
        <v>2457</v>
      </c>
      <c r="C103" s="141">
        <v>2375910</v>
      </c>
      <c r="D103" s="141" t="s">
        <v>2443</v>
      </c>
      <c r="E103" s="141" t="s">
        <v>2534</v>
      </c>
    </row>
    <row r="104" spans="1:5">
      <c r="A104" s="149" t="s">
        <v>2535</v>
      </c>
      <c r="B104" s="141" t="s">
        <v>2525</v>
      </c>
      <c r="C104" s="141">
        <v>2375629</v>
      </c>
      <c r="D104" s="141" t="s">
        <v>2423</v>
      </c>
      <c r="E104" s="141" t="s">
        <v>2536</v>
      </c>
    </row>
    <row r="105" spans="1:5">
      <c r="A105" s="149" t="s">
        <v>2535</v>
      </c>
      <c r="B105" s="141" t="s">
        <v>2525</v>
      </c>
      <c r="C105" s="141">
        <v>2375629</v>
      </c>
      <c r="D105" s="141" t="s">
        <v>2423</v>
      </c>
      <c r="E105" s="141" t="s">
        <v>2537</v>
      </c>
    </row>
    <row r="106" spans="1:5">
      <c r="A106" s="149" t="s">
        <v>2538</v>
      </c>
      <c r="B106" s="141" t="s">
        <v>2539</v>
      </c>
      <c r="C106" s="141">
        <v>12040044</v>
      </c>
      <c r="D106" s="141" t="s">
        <v>2540</v>
      </c>
      <c r="E106" s="141" t="s">
        <v>2541</v>
      </c>
    </row>
    <row r="107" spans="1:5">
      <c r="A107" s="149" t="s">
        <v>2542</v>
      </c>
      <c r="B107" s="141" t="s">
        <v>2539</v>
      </c>
      <c r="C107" s="141">
        <v>5429562</v>
      </c>
      <c r="D107" s="141" t="s">
        <v>2451</v>
      </c>
      <c r="E107" s="141" t="s">
        <v>2543</v>
      </c>
    </row>
    <row r="108" spans="1:5">
      <c r="A108" s="149" t="s">
        <v>2544</v>
      </c>
      <c r="B108" s="141" t="s">
        <v>2525</v>
      </c>
      <c r="C108" s="141">
        <v>2375629</v>
      </c>
      <c r="D108" s="141" t="s">
        <v>2423</v>
      </c>
      <c r="E108" s="141" t="s">
        <v>2545</v>
      </c>
    </row>
    <row r="109" spans="1:5">
      <c r="A109" s="149" t="s">
        <v>2544</v>
      </c>
      <c r="B109" s="141" t="s">
        <v>2525</v>
      </c>
      <c r="C109" s="141">
        <v>2375629</v>
      </c>
      <c r="D109" s="141" t="s">
        <v>2423</v>
      </c>
      <c r="E109" s="141" t="s">
        <v>2546</v>
      </c>
    </row>
    <row r="110" spans="1:5">
      <c r="A110" s="149" t="s">
        <v>2544</v>
      </c>
      <c r="B110" s="141" t="s">
        <v>2525</v>
      </c>
      <c r="C110" s="141">
        <v>2375629</v>
      </c>
      <c r="D110" s="141" t="s">
        <v>2423</v>
      </c>
      <c r="E110" s="141" t="s">
        <v>2547</v>
      </c>
    </row>
    <row r="111" spans="1:5">
      <c r="A111" s="149" t="s">
        <v>2548</v>
      </c>
      <c r="B111" s="141" t="s">
        <v>2539</v>
      </c>
      <c r="C111" s="141">
        <v>5314665</v>
      </c>
      <c r="D111" s="141" t="s">
        <v>2549</v>
      </c>
      <c r="E111" s="141" t="s">
        <v>2550</v>
      </c>
    </row>
    <row r="112" spans="1:5">
      <c r="A112" s="149" t="s">
        <v>2551</v>
      </c>
      <c r="B112" s="141" t="s">
        <v>2539</v>
      </c>
      <c r="C112" s="141">
        <v>12007086</v>
      </c>
      <c r="D112" s="141" t="s">
        <v>2552</v>
      </c>
      <c r="E112" s="141" t="s">
        <v>2553</v>
      </c>
    </row>
    <row r="113" spans="1:5">
      <c r="A113" s="149" t="s">
        <v>2554</v>
      </c>
      <c r="B113" s="141" t="s">
        <v>2539</v>
      </c>
      <c r="C113" s="141">
        <v>12007092</v>
      </c>
      <c r="D113" s="141" t="s">
        <v>2555</v>
      </c>
      <c r="E113" s="141" t="s">
        <v>2556</v>
      </c>
    </row>
    <row r="114" spans="1:5">
      <c r="A114" s="149" t="s">
        <v>2557</v>
      </c>
      <c r="B114" s="141" t="s">
        <v>2539</v>
      </c>
      <c r="C114" s="141">
        <v>12701655</v>
      </c>
      <c r="D114" s="141" t="s">
        <v>2452</v>
      </c>
      <c r="E114" s="141" t="s">
        <v>2558</v>
      </c>
    </row>
    <row r="115" spans="1:5">
      <c r="A115" s="149" t="s">
        <v>2559</v>
      </c>
      <c r="B115" s="141" t="s">
        <v>2539</v>
      </c>
      <c r="C115" s="141">
        <v>11903871</v>
      </c>
      <c r="D115" s="141" t="s">
        <v>2420</v>
      </c>
      <c r="E115" s="141" t="s">
        <v>2560</v>
      </c>
    </row>
    <row r="116" spans="1:5">
      <c r="A116" s="149" t="s">
        <v>2561</v>
      </c>
      <c r="B116" s="141" t="s">
        <v>2539</v>
      </c>
      <c r="C116" s="141">
        <v>2375910</v>
      </c>
      <c r="D116" s="141" t="s">
        <v>2443</v>
      </c>
      <c r="E116" s="141" t="s">
        <v>2562</v>
      </c>
    </row>
    <row r="117" spans="1:5">
      <c r="A117" s="149" t="s">
        <v>2563</v>
      </c>
      <c r="B117" s="141" t="s">
        <v>2539</v>
      </c>
      <c r="C117" s="141">
        <v>2375816</v>
      </c>
      <c r="D117" s="141" t="s">
        <v>2461</v>
      </c>
      <c r="E117" s="141" t="s">
        <v>2564</v>
      </c>
    </row>
    <row r="118" spans="1:5">
      <c r="A118" s="149" t="s">
        <v>2565</v>
      </c>
      <c r="B118" s="141" t="s">
        <v>2525</v>
      </c>
      <c r="C118" s="141">
        <v>13275795</v>
      </c>
      <c r="D118" s="141" t="s">
        <v>2403</v>
      </c>
      <c r="E118" s="141" t="s">
        <v>2566</v>
      </c>
    </row>
    <row r="119" spans="1:5">
      <c r="A119" s="149" t="s">
        <v>2565</v>
      </c>
      <c r="B119" s="141" t="s">
        <v>2525</v>
      </c>
      <c r="C119" s="141">
        <v>13275795</v>
      </c>
      <c r="D119" s="141" t="s">
        <v>2403</v>
      </c>
      <c r="E119" s="141" t="s">
        <v>2567</v>
      </c>
    </row>
    <row r="120" spans="1:5">
      <c r="A120" s="149" t="s">
        <v>2568</v>
      </c>
      <c r="B120" s="141" t="s">
        <v>2539</v>
      </c>
      <c r="C120" s="141">
        <v>80841</v>
      </c>
      <c r="D120" s="141" t="s">
        <v>2569</v>
      </c>
      <c r="E120" s="141" t="s">
        <v>2570</v>
      </c>
    </row>
    <row r="121" spans="1:5">
      <c r="A121" s="149" t="s">
        <v>2571</v>
      </c>
      <c r="B121" s="141" t="s">
        <v>2539</v>
      </c>
      <c r="C121" s="141">
        <v>44922</v>
      </c>
      <c r="D121" s="141" t="s">
        <v>2475</v>
      </c>
      <c r="E121" s="141" t="s">
        <v>2572</v>
      </c>
    </row>
    <row r="122" spans="1:5">
      <c r="A122" s="149" t="s">
        <v>2573</v>
      </c>
      <c r="B122" s="141" t="s">
        <v>2525</v>
      </c>
      <c r="C122" s="141">
        <v>2375629</v>
      </c>
      <c r="D122" s="141" t="s">
        <v>2423</v>
      </c>
      <c r="E122" s="141" t="s">
        <v>2574</v>
      </c>
    </row>
    <row r="123" spans="1:5">
      <c r="A123" s="149" t="s">
        <v>2573</v>
      </c>
      <c r="B123" s="141" t="s">
        <v>2525</v>
      </c>
      <c r="C123" s="141">
        <v>2375629</v>
      </c>
      <c r="D123" s="141" t="s">
        <v>2423</v>
      </c>
      <c r="E123" s="141" t="s">
        <v>2575</v>
      </c>
    </row>
    <row r="124" spans="1:5">
      <c r="A124" s="149" t="s">
        <v>2576</v>
      </c>
      <c r="B124" s="141" t="s">
        <v>2539</v>
      </c>
      <c r="C124" s="141">
        <v>2375910</v>
      </c>
      <c r="D124" s="141" t="s">
        <v>2443</v>
      </c>
      <c r="E124" s="141" t="s">
        <v>2577</v>
      </c>
    </row>
    <row r="125" spans="1:5">
      <c r="A125" s="149" t="s">
        <v>2578</v>
      </c>
      <c r="B125" s="141" t="s">
        <v>2539</v>
      </c>
      <c r="C125" s="141">
        <v>29342612</v>
      </c>
      <c r="D125" s="141" t="s">
        <v>2579</v>
      </c>
      <c r="E125" s="141" t="s">
        <v>2580</v>
      </c>
    </row>
    <row r="126" spans="1:5">
      <c r="A126" s="149" t="s">
        <v>2581</v>
      </c>
      <c r="B126" s="145" t="s">
        <v>2525</v>
      </c>
      <c r="C126" s="145">
        <v>2375629</v>
      </c>
      <c r="D126" s="145" t="s">
        <v>2423</v>
      </c>
      <c r="E126" s="145" t="s">
        <v>2582</v>
      </c>
    </row>
    <row r="127" spans="1:5">
      <c r="A127" s="149" t="s">
        <v>2581</v>
      </c>
      <c r="B127" s="145" t="s">
        <v>2525</v>
      </c>
      <c r="C127" s="145">
        <v>2375629</v>
      </c>
      <c r="D127" s="145" t="s">
        <v>2423</v>
      </c>
      <c r="E127" s="145" t="s">
        <v>2583</v>
      </c>
    </row>
    <row r="128" spans="1:5">
      <c r="A128" s="149" t="s">
        <v>2584</v>
      </c>
      <c r="B128" s="141" t="s">
        <v>2525</v>
      </c>
      <c r="C128" s="141">
        <v>2375629</v>
      </c>
      <c r="D128" s="141" t="s">
        <v>2423</v>
      </c>
      <c r="E128" s="141" t="s">
        <v>2585</v>
      </c>
    </row>
    <row r="129" spans="1:5">
      <c r="A129" s="149" t="s">
        <v>2586</v>
      </c>
      <c r="B129" s="141" t="s">
        <v>2525</v>
      </c>
      <c r="C129" s="141">
        <v>21235243</v>
      </c>
      <c r="D129" s="141" t="s">
        <v>2428</v>
      </c>
      <c r="E129" s="141" t="s">
        <v>2587</v>
      </c>
    </row>
    <row r="130" spans="1:5">
      <c r="A130" s="149" t="s">
        <v>2586</v>
      </c>
      <c r="B130" s="141" t="s">
        <v>2525</v>
      </c>
      <c r="C130" s="141">
        <v>21235243</v>
      </c>
      <c r="D130" s="141" t="s">
        <v>2428</v>
      </c>
      <c r="E130" s="141" t="s">
        <v>2588</v>
      </c>
    </row>
    <row r="131" spans="1:5">
      <c r="A131" s="149" t="s">
        <v>2589</v>
      </c>
      <c r="B131" s="141" t="s">
        <v>2525</v>
      </c>
      <c r="C131" s="141">
        <v>2375629</v>
      </c>
      <c r="D131" s="141" t="s">
        <v>2423</v>
      </c>
      <c r="E131" s="141" t="s">
        <v>2526</v>
      </c>
    </row>
    <row r="132" spans="1:5">
      <c r="A132" s="150" t="s">
        <v>2590</v>
      </c>
      <c r="B132" s="141" t="s">
        <v>2525</v>
      </c>
      <c r="C132" s="141">
        <v>21235243</v>
      </c>
      <c r="D132" s="141" t="s">
        <v>2428</v>
      </c>
      <c r="E132" s="141" t="s">
        <v>2591</v>
      </c>
    </row>
    <row r="133" spans="1:5">
      <c r="A133" s="150" t="s">
        <v>2590</v>
      </c>
      <c r="B133" s="141" t="s">
        <v>2525</v>
      </c>
      <c r="C133" s="141">
        <v>21235243</v>
      </c>
      <c r="D133" s="141" t="s">
        <v>2428</v>
      </c>
      <c r="E133" s="141" t="s">
        <v>2592</v>
      </c>
    </row>
    <row r="134" spans="1:5">
      <c r="A134" s="150" t="s">
        <v>2593</v>
      </c>
      <c r="B134" s="141" t="s">
        <v>2525</v>
      </c>
      <c r="C134" s="141">
        <v>2375629</v>
      </c>
      <c r="D134" s="141" t="s">
        <v>2423</v>
      </c>
      <c r="E134" s="141" t="s">
        <v>2594</v>
      </c>
    </row>
    <row r="135" spans="1:5">
      <c r="A135" s="149" t="s">
        <v>2593</v>
      </c>
      <c r="B135" s="141" t="s">
        <v>2525</v>
      </c>
      <c r="C135" s="141">
        <v>2375629</v>
      </c>
      <c r="D135" s="141" t="s">
        <v>2423</v>
      </c>
      <c r="E135" s="141" t="s">
        <v>2595</v>
      </c>
    </row>
    <row r="136" spans="1:5">
      <c r="A136" s="150">
        <v>290102896</v>
      </c>
      <c r="B136" s="141" t="s">
        <v>2596</v>
      </c>
      <c r="C136" s="141">
        <v>2376010</v>
      </c>
      <c r="D136" s="141" t="s">
        <v>2472</v>
      </c>
      <c r="E136" s="141" t="s">
        <v>2597</v>
      </c>
    </row>
    <row r="137" spans="1:5">
      <c r="A137" s="149">
        <v>290105366</v>
      </c>
      <c r="B137" s="141" t="s">
        <v>2596</v>
      </c>
      <c r="C137" s="141">
        <v>2375910</v>
      </c>
      <c r="D137" s="141" t="s">
        <v>2443</v>
      </c>
      <c r="E137" s="141" t="s">
        <v>2598</v>
      </c>
    </row>
    <row r="138" spans="1:5">
      <c r="A138" s="150">
        <v>290300751</v>
      </c>
      <c r="B138" s="141" t="s">
        <v>2596</v>
      </c>
      <c r="C138" s="141">
        <v>2375910</v>
      </c>
      <c r="D138" s="141" t="s">
        <v>2443</v>
      </c>
      <c r="E138" s="141" t="s">
        <v>2599</v>
      </c>
    </row>
    <row r="139" spans="1:5">
      <c r="A139" s="149">
        <v>290301222</v>
      </c>
      <c r="B139" s="141" t="s">
        <v>2596</v>
      </c>
      <c r="C139" s="141">
        <v>2375910</v>
      </c>
      <c r="D139" s="141" t="s">
        <v>2443</v>
      </c>
      <c r="E139" s="141" t="s">
        <v>1061</v>
      </c>
    </row>
    <row r="140" spans="1:5">
      <c r="A140" s="149">
        <v>292600224</v>
      </c>
      <c r="B140" s="141" t="s">
        <v>2596</v>
      </c>
      <c r="C140" s="141">
        <v>2375910</v>
      </c>
      <c r="D140" s="141" t="s">
        <v>2443</v>
      </c>
      <c r="E140" s="141" t="s">
        <v>1062</v>
      </c>
    </row>
    <row r="141" spans="1:5">
      <c r="A141" s="149">
        <v>292600268</v>
      </c>
      <c r="B141" s="141" t="s">
        <v>2596</v>
      </c>
      <c r="C141" s="141">
        <v>2375910</v>
      </c>
      <c r="D141" s="141" t="s">
        <v>2443</v>
      </c>
      <c r="E141" s="141" t="s">
        <v>2600</v>
      </c>
    </row>
    <row r="142" spans="1:5">
      <c r="A142" s="149">
        <v>292601920</v>
      </c>
      <c r="B142" s="141" t="s">
        <v>2596</v>
      </c>
      <c r="C142" s="141">
        <v>2376010</v>
      </c>
      <c r="D142" s="141" t="s">
        <v>2472</v>
      </c>
      <c r="E142" s="141" t="s">
        <v>2601</v>
      </c>
    </row>
    <row r="143" spans="1:5">
      <c r="A143" s="149">
        <v>292602394</v>
      </c>
      <c r="B143" s="141" t="s">
        <v>2596</v>
      </c>
      <c r="C143" s="141">
        <v>2376010</v>
      </c>
      <c r="D143" s="141" t="s">
        <v>2472</v>
      </c>
      <c r="E143" s="141" t="s">
        <v>2602</v>
      </c>
    </row>
    <row r="144" spans="1:5">
      <c r="A144" s="149">
        <v>292602397</v>
      </c>
      <c r="B144" s="141" t="s">
        <v>2596</v>
      </c>
      <c r="C144" s="141">
        <v>2375910</v>
      </c>
      <c r="D144" s="141" t="s">
        <v>2443</v>
      </c>
      <c r="E144" s="141" t="s">
        <v>2603</v>
      </c>
    </row>
    <row r="145" spans="1:5">
      <c r="A145" s="149">
        <v>292602550</v>
      </c>
      <c r="B145" s="141" t="s">
        <v>2596</v>
      </c>
      <c r="C145" s="141">
        <v>2376010</v>
      </c>
      <c r="D145" s="141" t="s">
        <v>2472</v>
      </c>
      <c r="E145" s="141" t="s">
        <v>2604</v>
      </c>
    </row>
    <row r="146" spans="1:5">
      <c r="A146" s="149">
        <v>292602662</v>
      </c>
      <c r="B146" s="141" t="s">
        <v>2596</v>
      </c>
      <c r="C146" s="141">
        <v>2375910</v>
      </c>
      <c r="D146" s="141" t="s">
        <v>2443</v>
      </c>
      <c r="E146" s="141" t="s">
        <v>1060</v>
      </c>
    </row>
    <row r="147" spans="1:5">
      <c r="A147" s="149">
        <v>292602700</v>
      </c>
      <c r="B147" s="141" t="s">
        <v>2596</v>
      </c>
      <c r="C147" s="141">
        <v>2376010</v>
      </c>
      <c r="D147" s="141" t="s">
        <v>2472</v>
      </c>
      <c r="E147" s="141" t="s">
        <v>2605</v>
      </c>
    </row>
    <row r="148" spans="1:5">
      <c r="A148" s="149">
        <v>292603607</v>
      </c>
      <c r="B148" s="141" t="s">
        <v>2596</v>
      </c>
      <c r="C148" s="141">
        <v>2375910</v>
      </c>
      <c r="D148" s="141" t="s">
        <v>2443</v>
      </c>
      <c r="E148" s="141" t="s">
        <v>2606</v>
      </c>
    </row>
    <row r="149" spans="1:5">
      <c r="A149" s="149">
        <v>292603613</v>
      </c>
      <c r="B149" s="141" t="s">
        <v>2596</v>
      </c>
      <c r="C149" s="141">
        <v>2375910</v>
      </c>
      <c r="D149" s="141" t="s">
        <v>2443</v>
      </c>
      <c r="E149" s="141" t="s">
        <v>2607</v>
      </c>
    </row>
    <row r="150" spans="1:5">
      <c r="A150" s="149">
        <v>292603628</v>
      </c>
      <c r="B150" s="141" t="s">
        <v>2596</v>
      </c>
      <c r="C150" s="141">
        <v>2375910</v>
      </c>
      <c r="D150" s="141" t="s">
        <v>2443</v>
      </c>
      <c r="E150" s="141" t="s">
        <v>2608</v>
      </c>
    </row>
    <row r="151" spans="1:5">
      <c r="A151" s="149">
        <v>292603943</v>
      </c>
      <c r="B151" s="141" t="s">
        <v>2596</v>
      </c>
      <c r="C151" s="141">
        <v>2375910</v>
      </c>
      <c r="D151" s="141" t="s">
        <v>2443</v>
      </c>
      <c r="E151" s="141" t="s">
        <v>2609</v>
      </c>
    </row>
    <row r="152" spans="1:5">
      <c r="A152" s="149">
        <v>292603979</v>
      </c>
      <c r="B152" s="141" t="s">
        <v>2596</v>
      </c>
      <c r="C152" s="141">
        <v>2375910</v>
      </c>
      <c r="D152" s="141" t="s">
        <v>2443</v>
      </c>
      <c r="E152" s="141" t="s">
        <v>2610</v>
      </c>
    </row>
    <row r="153" spans="1:5">
      <c r="A153" s="149">
        <v>294901296</v>
      </c>
      <c r="B153" s="141" t="s">
        <v>2596</v>
      </c>
      <c r="C153" s="141">
        <v>2395295</v>
      </c>
      <c r="D153" s="141" t="s">
        <v>2611</v>
      </c>
      <c r="E153" s="141" t="s">
        <v>2612</v>
      </c>
    </row>
    <row r="154" spans="1:5">
      <c r="A154" s="149">
        <v>295700478</v>
      </c>
      <c r="B154" s="141" t="s">
        <v>2596</v>
      </c>
      <c r="C154" s="141">
        <v>2375816</v>
      </c>
      <c r="D154" s="141" t="s">
        <v>2461</v>
      </c>
      <c r="E154" s="141" t="s">
        <v>1045</v>
      </c>
    </row>
    <row r="155" spans="1:5">
      <c r="A155" s="149">
        <v>295700499</v>
      </c>
      <c r="B155" s="141" t="s">
        <v>2596</v>
      </c>
      <c r="C155" s="141">
        <v>2375910</v>
      </c>
      <c r="D155" s="141" t="s">
        <v>2443</v>
      </c>
      <c r="E155" s="141" t="s">
        <v>1042</v>
      </c>
    </row>
    <row r="156" spans="1:5">
      <c r="A156" s="149">
        <v>295700507</v>
      </c>
      <c r="B156" s="141" t="s">
        <v>2596</v>
      </c>
      <c r="C156" s="141">
        <v>2375910</v>
      </c>
      <c r="D156" s="141" t="s">
        <v>2443</v>
      </c>
      <c r="E156" s="141" t="s">
        <v>1049</v>
      </c>
    </row>
    <row r="157" spans="1:5">
      <c r="A157" s="149">
        <v>295700527</v>
      </c>
      <c r="B157" s="141" t="s">
        <v>2596</v>
      </c>
      <c r="C157" s="141">
        <v>14307026</v>
      </c>
      <c r="D157" s="141" t="s">
        <v>2613</v>
      </c>
      <c r="E157" s="141" t="s">
        <v>117</v>
      </c>
    </row>
    <row r="158" spans="1:5">
      <c r="A158" s="149">
        <v>295700608</v>
      </c>
      <c r="B158" s="141" t="s">
        <v>2596</v>
      </c>
      <c r="C158" s="141">
        <v>2375910</v>
      </c>
      <c r="D158" s="141" t="s">
        <v>2443</v>
      </c>
      <c r="E158" s="141" t="s">
        <v>1043</v>
      </c>
    </row>
    <row r="159" spans="1:5">
      <c r="A159" s="149">
        <v>295700611</v>
      </c>
      <c r="B159" s="141" t="s">
        <v>2596</v>
      </c>
      <c r="C159" s="141">
        <v>14307026</v>
      </c>
      <c r="D159" s="141" t="s">
        <v>2613</v>
      </c>
      <c r="E159" s="141" t="s">
        <v>1047</v>
      </c>
    </row>
    <row r="160" spans="1:5">
      <c r="A160" s="149">
        <v>295700613</v>
      </c>
      <c r="B160" s="141" t="s">
        <v>2596</v>
      </c>
      <c r="C160" s="141">
        <v>2375910</v>
      </c>
      <c r="D160" s="141" t="s">
        <v>2443</v>
      </c>
      <c r="E160" s="141" t="s">
        <v>1044</v>
      </c>
    </row>
    <row r="161" spans="1:5">
      <c r="A161" s="149">
        <v>295700832</v>
      </c>
      <c r="B161" s="141" t="s">
        <v>2596</v>
      </c>
      <c r="C161" s="141">
        <v>2375910</v>
      </c>
      <c r="D161" s="141" t="s">
        <v>2443</v>
      </c>
      <c r="E161" s="141" t="s">
        <v>2175</v>
      </c>
    </row>
    <row r="162" spans="1:5">
      <c r="A162" s="149">
        <v>295700873</v>
      </c>
      <c r="B162" s="141" t="s">
        <v>2596</v>
      </c>
      <c r="C162" s="141">
        <v>2375910</v>
      </c>
      <c r="D162" s="141" t="s">
        <v>2443</v>
      </c>
      <c r="E162" s="141" t="s">
        <v>2176</v>
      </c>
    </row>
    <row r="163" spans="1:5">
      <c r="A163" s="149">
        <v>298700651</v>
      </c>
      <c r="B163" s="141" t="s">
        <v>2596</v>
      </c>
      <c r="C163" s="141">
        <v>2395391</v>
      </c>
      <c r="D163" s="141" t="s">
        <v>2614</v>
      </c>
      <c r="E163" s="141" t="s">
        <v>149</v>
      </c>
    </row>
    <row r="164" spans="1:5">
      <c r="A164" s="149">
        <v>298700658</v>
      </c>
      <c r="B164" s="141" t="s">
        <v>2596</v>
      </c>
      <c r="C164" s="141">
        <v>9989271</v>
      </c>
      <c r="D164" s="141" t="s">
        <v>2615</v>
      </c>
      <c r="E164" s="141" t="s">
        <v>144</v>
      </c>
    </row>
    <row r="165" spans="1:5">
      <c r="A165" s="149" t="s">
        <v>277</v>
      </c>
      <c r="B165" s="141" t="s">
        <v>2457</v>
      </c>
      <c r="C165" s="141">
        <v>9989271</v>
      </c>
      <c r="D165" s="141" t="s">
        <v>2615</v>
      </c>
      <c r="E165" s="141" t="s">
        <v>279</v>
      </c>
    </row>
    <row r="166" spans="1:5">
      <c r="A166" s="149" t="s">
        <v>277</v>
      </c>
      <c r="B166" s="141" t="s">
        <v>2457</v>
      </c>
      <c r="C166" s="141">
        <v>9989271</v>
      </c>
      <c r="D166" s="141" t="s">
        <v>2615</v>
      </c>
      <c r="E166" s="141" t="s">
        <v>1594</v>
      </c>
    </row>
    <row r="167" spans="1:5">
      <c r="A167" s="149" t="s">
        <v>293</v>
      </c>
      <c r="B167" s="141" t="s">
        <v>2457</v>
      </c>
      <c r="C167" s="141">
        <v>2395445</v>
      </c>
      <c r="D167" s="141" t="s">
        <v>2616</v>
      </c>
      <c r="E167" s="141" t="s">
        <v>295</v>
      </c>
    </row>
    <row r="168" spans="1:5">
      <c r="A168" s="149" t="s">
        <v>293</v>
      </c>
      <c r="B168" s="141" t="s">
        <v>2457</v>
      </c>
      <c r="C168" s="141">
        <v>2395445</v>
      </c>
      <c r="D168" s="141" t="s">
        <v>2616</v>
      </c>
      <c r="E168" s="141" t="s">
        <v>1595</v>
      </c>
    </row>
    <row r="169" spans="1:5">
      <c r="A169" s="149" t="s">
        <v>247</v>
      </c>
      <c r="B169" s="141" t="s">
        <v>2457</v>
      </c>
      <c r="C169" s="141">
        <v>2375910</v>
      </c>
      <c r="D169" s="141" t="s">
        <v>2443</v>
      </c>
      <c r="E169" s="141" t="s">
        <v>248</v>
      </c>
    </row>
    <row r="170" spans="1:5">
      <c r="A170" s="149" t="s">
        <v>247</v>
      </c>
      <c r="B170" s="141" t="s">
        <v>2457</v>
      </c>
      <c r="C170" s="141">
        <v>2375910</v>
      </c>
      <c r="D170" s="141" t="s">
        <v>2443</v>
      </c>
      <c r="E170" s="141" t="s">
        <v>1596</v>
      </c>
    </row>
    <row r="171" spans="1:5">
      <c r="A171" s="149" t="s">
        <v>2275</v>
      </c>
      <c r="B171" s="141" t="s">
        <v>2457</v>
      </c>
      <c r="C171" s="141">
        <v>12040044</v>
      </c>
      <c r="D171" s="141" t="s">
        <v>2540</v>
      </c>
      <c r="E171" s="141" t="s">
        <v>2617</v>
      </c>
    </row>
    <row r="172" spans="1:5">
      <c r="A172" s="149" t="s">
        <v>2275</v>
      </c>
      <c r="B172" s="141" t="s">
        <v>2457</v>
      </c>
      <c r="C172" s="141">
        <v>12040044</v>
      </c>
      <c r="D172" s="141" t="s">
        <v>2540</v>
      </c>
      <c r="E172" s="141" t="s">
        <v>2618</v>
      </c>
    </row>
    <row r="173" spans="1:5">
      <c r="A173" s="149" t="s">
        <v>285</v>
      </c>
      <c r="B173" s="141" t="s">
        <v>2457</v>
      </c>
      <c r="C173" s="141">
        <v>13275795</v>
      </c>
      <c r="D173" s="141" t="s">
        <v>2403</v>
      </c>
      <c r="E173" s="141" t="s">
        <v>287</v>
      </c>
    </row>
    <row r="174" spans="1:5">
      <c r="A174" s="149" t="s">
        <v>285</v>
      </c>
      <c r="B174" s="141" t="s">
        <v>2457</v>
      </c>
      <c r="C174" s="141">
        <v>13275795</v>
      </c>
      <c r="D174" s="141" t="s">
        <v>2403</v>
      </c>
      <c r="E174" s="141" t="s">
        <v>1598</v>
      </c>
    </row>
    <row r="175" spans="1:5">
      <c r="A175" s="149" t="s">
        <v>2276</v>
      </c>
      <c r="B175" s="141" t="s">
        <v>2457</v>
      </c>
      <c r="C175" s="141">
        <v>83642</v>
      </c>
      <c r="D175" s="141" t="s">
        <v>2619</v>
      </c>
      <c r="E175" s="141" t="s">
        <v>2620</v>
      </c>
    </row>
    <row r="176" spans="1:5">
      <c r="A176" s="149" t="s">
        <v>2276</v>
      </c>
      <c r="B176" s="141" t="s">
        <v>2457</v>
      </c>
      <c r="C176" s="141">
        <v>83642</v>
      </c>
      <c r="D176" s="141" t="s">
        <v>2619</v>
      </c>
      <c r="E176" s="141" t="s">
        <v>2621</v>
      </c>
    </row>
    <row r="177" spans="1:5">
      <c r="A177" s="149" t="s">
        <v>238</v>
      </c>
      <c r="B177" s="141" t="s">
        <v>2457</v>
      </c>
      <c r="C177" s="141">
        <v>2375910</v>
      </c>
      <c r="D177" s="141" t="s">
        <v>2443</v>
      </c>
      <c r="E177" s="141" t="s">
        <v>240</v>
      </c>
    </row>
    <row r="178" spans="1:5">
      <c r="A178" s="149" t="s">
        <v>238</v>
      </c>
      <c r="B178" s="141" t="s">
        <v>2457</v>
      </c>
      <c r="C178" s="141">
        <v>2375910</v>
      </c>
      <c r="D178" s="141" t="s">
        <v>2443</v>
      </c>
      <c r="E178" s="141" t="s">
        <v>1599</v>
      </c>
    </row>
    <row r="179" spans="1:5">
      <c r="A179" s="149" t="s">
        <v>243</v>
      </c>
      <c r="B179" s="141" t="s">
        <v>2457</v>
      </c>
      <c r="C179" s="141">
        <v>2375816</v>
      </c>
      <c r="D179" s="141" t="s">
        <v>2461</v>
      </c>
      <c r="E179" s="141" t="s">
        <v>244</v>
      </c>
    </row>
    <row r="180" spans="1:5">
      <c r="A180" s="149" t="s">
        <v>243</v>
      </c>
      <c r="B180" s="141" t="s">
        <v>2457</v>
      </c>
      <c r="C180" s="141">
        <v>2375816</v>
      </c>
      <c r="D180" s="141" t="s">
        <v>2461</v>
      </c>
      <c r="E180" s="141" t="s">
        <v>1600</v>
      </c>
    </row>
    <row r="181" spans="1:5">
      <c r="A181" s="149" t="s">
        <v>2277</v>
      </c>
      <c r="B181" s="141" t="s">
        <v>2457</v>
      </c>
      <c r="C181" s="141">
        <v>80841</v>
      </c>
      <c r="D181" s="141" t="s">
        <v>2569</v>
      </c>
      <c r="E181" s="141" t="s">
        <v>2622</v>
      </c>
    </row>
    <row r="182" spans="1:5">
      <c r="A182" s="149" t="s">
        <v>2277</v>
      </c>
      <c r="B182" s="141" t="s">
        <v>2457</v>
      </c>
      <c r="C182" s="141">
        <v>80841</v>
      </c>
      <c r="D182" s="141" t="s">
        <v>2569</v>
      </c>
      <c r="E182" s="141" t="s">
        <v>2623</v>
      </c>
    </row>
    <row r="183" spans="1:5">
      <c r="A183" s="149" t="s">
        <v>312</v>
      </c>
      <c r="B183" s="141" t="s">
        <v>2457</v>
      </c>
      <c r="C183" s="141">
        <v>13441253</v>
      </c>
      <c r="D183" s="141" t="s">
        <v>2624</v>
      </c>
      <c r="E183" s="141" t="s">
        <v>314</v>
      </c>
    </row>
    <row r="184" spans="1:5">
      <c r="A184" s="149" t="s">
        <v>312</v>
      </c>
      <c r="B184" s="141" t="s">
        <v>2457</v>
      </c>
      <c r="C184" s="141">
        <v>13441253</v>
      </c>
      <c r="D184" s="141" t="s">
        <v>2624</v>
      </c>
      <c r="E184" s="141" t="s">
        <v>1602</v>
      </c>
    </row>
    <row r="185" spans="1:5">
      <c r="A185" s="149" t="s">
        <v>2278</v>
      </c>
      <c r="B185" s="141" t="s">
        <v>2457</v>
      </c>
      <c r="C185" s="141">
        <v>2375910</v>
      </c>
      <c r="D185" s="141" t="s">
        <v>2443</v>
      </c>
      <c r="E185" s="141" t="s">
        <v>2625</v>
      </c>
    </row>
    <row r="186" spans="1:5">
      <c r="A186" s="149" t="s">
        <v>2278</v>
      </c>
      <c r="B186" s="141" t="s">
        <v>2457</v>
      </c>
      <c r="C186" s="141">
        <v>2375910</v>
      </c>
      <c r="D186" s="141" t="s">
        <v>2443</v>
      </c>
      <c r="E186" s="141" t="s">
        <v>2626</v>
      </c>
    </row>
    <row r="187" spans="1:5">
      <c r="A187" s="149" t="s">
        <v>972</v>
      </c>
      <c r="B187" s="141" t="s">
        <v>2457</v>
      </c>
      <c r="C187" s="141">
        <v>4273805</v>
      </c>
      <c r="D187" s="141" t="s">
        <v>2627</v>
      </c>
      <c r="E187" s="141" t="s">
        <v>1603</v>
      </c>
    </row>
    <row r="188" spans="1:5">
      <c r="A188" s="149" t="s">
        <v>972</v>
      </c>
      <c r="B188" s="141" t="s">
        <v>2457</v>
      </c>
      <c r="C188" s="141">
        <v>4273805</v>
      </c>
      <c r="D188" s="141" t="s">
        <v>2627</v>
      </c>
      <c r="E188" s="141" t="s">
        <v>1604</v>
      </c>
    </row>
    <row r="189" spans="1:5">
      <c r="A189" s="149" t="s">
        <v>2279</v>
      </c>
      <c r="B189" s="141" t="s">
        <v>2457</v>
      </c>
      <c r="C189" s="141">
        <v>2375910</v>
      </c>
      <c r="D189" s="141" t="s">
        <v>2443</v>
      </c>
      <c r="E189" s="141" t="s">
        <v>2628</v>
      </c>
    </row>
    <row r="190" spans="1:5">
      <c r="A190" s="149" t="s">
        <v>2279</v>
      </c>
      <c r="B190" s="141" t="s">
        <v>2457</v>
      </c>
      <c r="C190" s="141">
        <v>2375910</v>
      </c>
      <c r="D190" s="141" t="s">
        <v>2443</v>
      </c>
      <c r="E190" s="141" t="s">
        <v>2629</v>
      </c>
    </row>
    <row r="191" spans="1:5">
      <c r="A191" s="149" t="s">
        <v>333</v>
      </c>
      <c r="B191" s="141" t="s">
        <v>2457</v>
      </c>
      <c r="C191" s="141">
        <v>2375910</v>
      </c>
      <c r="D191" s="141" t="s">
        <v>2443</v>
      </c>
      <c r="E191" s="141" t="s">
        <v>335</v>
      </c>
    </row>
    <row r="192" spans="1:5">
      <c r="A192" s="149" t="s">
        <v>333</v>
      </c>
      <c r="B192" s="141" t="s">
        <v>2457</v>
      </c>
      <c r="C192" s="141">
        <v>2375910</v>
      </c>
      <c r="D192" s="141" t="s">
        <v>2443</v>
      </c>
      <c r="E192" s="141" t="s">
        <v>1605</v>
      </c>
    </row>
    <row r="193" spans="1:5">
      <c r="A193" s="149" t="s">
        <v>2280</v>
      </c>
      <c r="B193" s="141" t="s">
        <v>2457</v>
      </c>
      <c r="C193" s="141">
        <v>29342612</v>
      </c>
      <c r="D193" s="141" t="s">
        <v>2579</v>
      </c>
      <c r="E193" s="141" t="s">
        <v>2630</v>
      </c>
    </row>
    <row r="194" spans="1:5">
      <c r="A194" s="149" t="s">
        <v>2280</v>
      </c>
      <c r="B194" s="141" t="s">
        <v>2457</v>
      </c>
      <c r="C194" s="141">
        <v>29342612</v>
      </c>
      <c r="D194" s="141" t="s">
        <v>2579</v>
      </c>
      <c r="E194" s="141" t="s">
        <v>2631</v>
      </c>
    </row>
    <row r="195" spans="1:5">
      <c r="A195" s="149" t="s">
        <v>166</v>
      </c>
      <c r="B195" s="141" t="s">
        <v>2465</v>
      </c>
      <c r="C195" s="141">
        <v>14849518</v>
      </c>
      <c r="D195" s="141" t="s">
        <v>2632</v>
      </c>
      <c r="E195" s="141" t="s">
        <v>2633</v>
      </c>
    </row>
    <row r="196" spans="1:5">
      <c r="A196" s="149" t="s">
        <v>166</v>
      </c>
      <c r="B196" s="141" t="s">
        <v>2465</v>
      </c>
      <c r="C196" s="141">
        <v>14849518</v>
      </c>
      <c r="D196" s="141" t="s">
        <v>2632</v>
      </c>
      <c r="E196" s="141" t="s">
        <v>1607</v>
      </c>
    </row>
    <row r="197" spans="1:5">
      <c r="A197" s="149" t="s">
        <v>169</v>
      </c>
      <c r="B197" s="141" t="s">
        <v>2465</v>
      </c>
      <c r="C197" s="141">
        <v>14701766</v>
      </c>
      <c r="D197" s="141" t="s">
        <v>2634</v>
      </c>
      <c r="E197" s="141" t="s">
        <v>1608</v>
      </c>
    </row>
    <row r="198" spans="1:5">
      <c r="A198" s="149" t="s">
        <v>169</v>
      </c>
      <c r="B198" s="141" t="s">
        <v>2465</v>
      </c>
      <c r="C198" s="141">
        <v>14701766</v>
      </c>
      <c r="D198" s="141" t="s">
        <v>2634</v>
      </c>
      <c r="E198" s="141" t="s">
        <v>1609</v>
      </c>
    </row>
    <row r="199" spans="1:5">
      <c r="A199" s="149" t="s">
        <v>200</v>
      </c>
      <c r="B199" s="141" t="s">
        <v>2465</v>
      </c>
      <c r="C199" s="141">
        <v>2375910</v>
      </c>
      <c r="D199" s="141" t="s">
        <v>2443</v>
      </c>
      <c r="E199" s="141" t="s">
        <v>367</v>
      </c>
    </row>
    <row r="200" spans="1:5">
      <c r="A200" s="149" t="s">
        <v>200</v>
      </c>
      <c r="B200" s="141" t="s">
        <v>2465</v>
      </c>
      <c r="C200" s="141">
        <v>2375910</v>
      </c>
      <c r="D200" s="141" t="s">
        <v>2443</v>
      </c>
      <c r="E200" s="141" t="s">
        <v>1610</v>
      </c>
    </row>
    <row r="201" spans="1:5">
      <c r="A201" s="149" t="s">
        <v>2281</v>
      </c>
      <c r="B201" s="141" t="s">
        <v>2465</v>
      </c>
      <c r="C201" s="141">
        <v>29342622</v>
      </c>
      <c r="D201" s="141" t="s">
        <v>2466</v>
      </c>
      <c r="E201" s="141" t="s">
        <v>2635</v>
      </c>
    </row>
    <row r="202" spans="1:5">
      <c r="A202" s="149" t="s">
        <v>2281</v>
      </c>
      <c r="B202" s="141" t="s">
        <v>2465</v>
      </c>
      <c r="C202" s="141">
        <v>29342622</v>
      </c>
      <c r="D202" s="141" t="s">
        <v>2466</v>
      </c>
      <c r="E202" s="141" t="s">
        <v>2636</v>
      </c>
    </row>
    <row r="203" spans="1:5">
      <c r="A203" s="149" t="s">
        <v>2281</v>
      </c>
      <c r="B203" s="141" t="s">
        <v>2465</v>
      </c>
      <c r="C203" s="141">
        <v>29342622</v>
      </c>
      <c r="D203" s="141" t="s">
        <v>2466</v>
      </c>
      <c r="E203" s="141" t="s">
        <v>2637</v>
      </c>
    </row>
    <row r="204" spans="1:5">
      <c r="A204" s="149" t="s">
        <v>2281</v>
      </c>
      <c r="B204" s="141" t="s">
        <v>2465</v>
      </c>
      <c r="C204" s="141">
        <v>29342622</v>
      </c>
      <c r="D204" s="141" t="s">
        <v>2466</v>
      </c>
      <c r="E204" s="141" t="s">
        <v>2638</v>
      </c>
    </row>
    <row r="205" spans="1:5">
      <c r="A205" s="149" t="s">
        <v>2282</v>
      </c>
      <c r="B205" s="141" t="s">
        <v>2465</v>
      </c>
      <c r="C205" s="141">
        <v>29342622</v>
      </c>
      <c r="D205" s="141" t="s">
        <v>2466</v>
      </c>
      <c r="E205" s="141" t="s">
        <v>2639</v>
      </c>
    </row>
    <row r="206" spans="1:5">
      <c r="A206" s="149" t="s">
        <v>2282</v>
      </c>
      <c r="B206" s="141" t="s">
        <v>2465</v>
      </c>
      <c r="C206" s="141">
        <v>29342622</v>
      </c>
      <c r="D206" s="141" t="s">
        <v>2466</v>
      </c>
      <c r="E206" s="141" t="s">
        <v>2640</v>
      </c>
    </row>
    <row r="207" spans="1:5">
      <c r="A207" s="149" t="s">
        <v>2282</v>
      </c>
      <c r="B207" s="141" t="s">
        <v>2465</v>
      </c>
      <c r="C207" s="141">
        <v>29342622</v>
      </c>
      <c r="D207" s="141" t="s">
        <v>2466</v>
      </c>
      <c r="E207" s="141" t="s">
        <v>2641</v>
      </c>
    </row>
    <row r="208" spans="1:5">
      <c r="A208" s="149" t="s">
        <v>2282</v>
      </c>
      <c r="B208" s="141" t="s">
        <v>2465</v>
      </c>
      <c r="C208" s="141">
        <v>29342622</v>
      </c>
      <c r="D208" s="141" t="s">
        <v>2466</v>
      </c>
      <c r="E208" s="141" t="s">
        <v>2642</v>
      </c>
    </row>
    <row r="209" spans="1:5">
      <c r="A209" s="149" t="s">
        <v>204</v>
      </c>
      <c r="B209" s="141" t="s">
        <v>2465</v>
      </c>
      <c r="C209" s="141">
        <v>2375910</v>
      </c>
      <c r="D209" s="141" t="s">
        <v>2443</v>
      </c>
      <c r="E209" s="141" t="s">
        <v>1618</v>
      </c>
    </row>
    <row r="210" spans="1:5">
      <c r="A210" s="149" t="s">
        <v>204</v>
      </c>
      <c r="B210" s="141" t="s">
        <v>2465</v>
      </c>
      <c r="C210" s="141">
        <v>2375910</v>
      </c>
      <c r="D210" s="141" t="s">
        <v>2443</v>
      </c>
      <c r="E210" s="141" t="s">
        <v>1619</v>
      </c>
    </row>
    <row r="211" spans="1:5">
      <c r="A211" s="149" t="s">
        <v>2283</v>
      </c>
      <c r="B211" s="141" t="s">
        <v>2465</v>
      </c>
      <c r="C211" s="141">
        <v>44922</v>
      </c>
      <c r="D211" s="141" t="s">
        <v>2475</v>
      </c>
      <c r="E211" s="141" t="s">
        <v>2643</v>
      </c>
    </row>
    <row r="212" spans="1:5">
      <c r="A212" s="149" t="s">
        <v>2283</v>
      </c>
      <c r="B212" s="141" t="s">
        <v>2465</v>
      </c>
      <c r="C212" s="141">
        <v>44922</v>
      </c>
      <c r="D212" s="141" t="s">
        <v>2475</v>
      </c>
      <c r="E212" s="141" t="s">
        <v>2644</v>
      </c>
    </row>
    <row r="213" spans="1:5">
      <c r="A213" s="149" t="s">
        <v>2283</v>
      </c>
      <c r="B213" s="141" t="s">
        <v>2465</v>
      </c>
      <c r="C213" s="141">
        <v>44922</v>
      </c>
      <c r="D213" s="141" t="s">
        <v>2475</v>
      </c>
      <c r="E213" s="141" t="s">
        <v>2645</v>
      </c>
    </row>
    <row r="214" spans="1:5">
      <c r="A214" s="149" t="s">
        <v>2283</v>
      </c>
      <c r="B214" s="141" t="s">
        <v>2465</v>
      </c>
      <c r="C214" s="141">
        <v>44922</v>
      </c>
      <c r="D214" s="141" t="s">
        <v>2475</v>
      </c>
      <c r="E214" s="141" t="s">
        <v>2646</v>
      </c>
    </row>
    <row r="215" spans="1:5">
      <c r="A215" s="149" t="s">
        <v>2284</v>
      </c>
      <c r="B215" s="141" t="s">
        <v>2465</v>
      </c>
      <c r="C215" s="141">
        <v>44922</v>
      </c>
      <c r="D215" s="141" t="s">
        <v>2475</v>
      </c>
      <c r="E215" s="141" t="s">
        <v>2647</v>
      </c>
    </row>
    <row r="216" spans="1:5">
      <c r="A216" s="149" t="s">
        <v>2284</v>
      </c>
      <c r="B216" s="141" t="s">
        <v>2465</v>
      </c>
      <c r="C216" s="141">
        <v>44922</v>
      </c>
      <c r="D216" s="141" t="s">
        <v>2475</v>
      </c>
      <c r="E216" s="141" t="s">
        <v>2648</v>
      </c>
    </row>
    <row r="217" spans="1:5">
      <c r="A217" s="149" t="s">
        <v>2284</v>
      </c>
      <c r="B217" s="141" t="s">
        <v>2465</v>
      </c>
      <c r="C217" s="141">
        <v>44922</v>
      </c>
      <c r="D217" s="141" t="s">
        <v>2475</v>
      </c>
      <c r="E217" s="141" t="s">
        <v>2649</v>
      </c>
    </row>
    <row r="218" spans="1:5">
      <c r="A218" s="149" t="s">
        <v>2284</v>
      </c>
      <c r="B218" s="141" t="s">
        <v>2465</v>
      </c>
      <c r="C218" s="141">
        <v>44922</v>
      </c>
      <c r="D218" s="141" t="s">
        <v>2475</v>
      </c>
      <c r="E218" s="141" t="s">
        <v>2650</v>
      </c>
    </row>
    <row r="219" spans="1:5">
      <c r="A219" s="149" t="s">
        <v>172</v>
      </c>
      <c r="B219" s="141" t="s">
        <v>2465</v>
      </c>
      <c r="C219" s="141">
        <v>2375816</v>
      </c>
      <c r="D219" s="141" t="s">
        <v>2461</v>
      </c>
      <c r="E219" s="141" t="s">
        <v>1620</v>
      </c>
    </row>
    <row r="220" spans="1:5">
      <c r="A220" s="149" t="s">
        <v>172</v>
      </c>
      <c r="B220" s="141" t="s">
        <v>2465</v>
      </c>
      <c r="C220" s="141">
        <v>2375816</v>
      </c>
      <c r="D220" s="141" t="s">
        <v>2461</v>
      </c>
      <c r="E220" s="141" t="s">
        <v>1621</v>
      </c>
    </row>
    <row r="221" spans="1:5">
      <c r="A221" s="149" t="s">
        <v>189</v>
      </c>
      <c r="B221" s="141" t="s">
        <v>2465</v>
      </c>
      <c r="C221" s="141">
        <v>14307026</v>
      </c>
      <c r="D221" s="141" t="s">
        <v>2613</v>
      </c>
      <c r="E221" s="141" t="s">
        <v>1622</v>
      </c>
    </row>
    <row r="222" spans="1:5">
      <c r="A222" s="149" t="s">
        <v>189</v>
      </c>
      <c r="B222" s="141" t="s">
        <v>2465</v>
      </c>
      <c r="C222" s="141">
        <v>14307026</v>
      </c>
      <c r="D222" s="141" t="s">
        <v>2613</v>
      </c>
      <c r="E222" s="141" t="s">
        <v>1623</v>
      </c>
    </row>
    <row r="223" spans="1:5">
      <c r="A223" s="149" t="s">
        <v>186</v>
      </c>
      <c r="B223" s="141" t="s">
        <v>2465</v>
      </c>
      <c r="C223" s="141">
        <v>14307026</v>
      </c>
      <c r="D223" s="141" t="s">
        <v>2613</v>
      </c>
      <c r="E223" s="141" t="s">
        <v>1624</v>
      </c>
    </row>
    <row r="224" spans="1:5">
      <c r="A224" s="149" t="s">
        <v>186</v>
      </c>
      <c r="B224" s="141" t="s">
        <v>2465</v>
      </c>
      <c r="C224" s="141">
        <v>14307026</v>
      </c>
      <c r="D224" s="141" t="s">
        <v>2613</v>
      </c>
      <c r="E224" s="141" t="s">
        <v>1625</v>
      </c>
    </row>
    <row r="225" spans="1:5">
      <c r="A225" s="149" t="s">
        <v>2285</v>
      </c>
      <c r="B225" s="141" t="s">
        <v>2465</v>
      </c>
      <c r="C225" s="141">
        <v>29342622</v>
      </c>
      <c r="D225" s="141" t="s">
        <v>2466</v>
      </c>
      <c r="E225" s="141" t="s">
        <v>2651</v>
      </c>
    </row>
    <row r="226" spans="1:5">
      <c r="A226" s="149" t="s">
        <v>2285</v>
      </c>
      <c r="B226" s="141" t="s">
        <v>2465</v>
      </c>
      <c r="C226" s="141">
        <v>29342622</v>
      </c>
      <c r="D226" s="141" t="s">
        <v>2466</v>
      </c>
      <c r="E226" s="141" t="s">
        <v>2652</v>
      </c>
    </row>
    <row r="227" spans="1:5">
      <c r="A227" s="149" t="s">
        <v>2285</v>
      </c>
      <c r="B227" s="141" t="s">
        <v>2465</v>
      </c>
      <c r="C227" s="141">
        <v>29342622</v>
      </c>
      <c r="D227" s="141" t="s">
        <v>2466</v>
      </c>
      <c r="E227" s="141" t="s">
        <v>2653</v>
      </c>
    </row>
    <row r="228" spans="1:5">
      <c r="A228" s="149" t="s">
        <v>2285</v>
      </c>
      <c r="B228" s="141" t="s">
        <v>2465</v>
      </c>
      <c r="C228" s="141">
        <v>29342622</v>
      </c>
      <c r="D228" s="141" t="s">
        <v>2466</v>
      </c>
      <c r="E228" s="141" t="s">
        <v>2654</v>
      </c>
    </row>
    <row r="229" spans="1:5">
      <c r="A229" s="149" t="s">
        <v>2286</v>
      </c>
      <c r="B229" s="141" t="s">
        <v>2465</v>
      </c>
      <c r="C229" s="141">
        <v>44922</v>
      </c>
      <c r="D229" s="141" t="s">
        <v>2475</v>
      </c>
      <c r="E229" s="141" t="s">
        <v>2655</v>
      </c>
    </row>
    <row r="230" spans="1:5">
      <c r="A230" s="149" t="s">
        <v>2286</v>
      </c>
      <c r="B230" s="141" t="s">
        <v>2465</v>
      </c>
      <c r="C230" s="141">
        <v>44922</v>
      </c>
      <c r="D230" s="141" t="s">
        <v>2475</v>
      </c>
      <c r="E230" s="141" t="s">
        <v>2656</v>
      </c>
    </row>
    <row r="231" spans="1:5">
      <c r="A231" s="149" t="s">
        <v>2286</v>
      </c>
      <c r="B231" s="141" t="s">
        <v>2465</v>
      </c>
      <c r="C231" s="141">
        <v>44922</v>
      </c>
      <c r="D231" s="141" t="s">
        <v>2475</v>
      </c>
      <c r="E231" s="141" t="s">
        <v>2657</v>
      </c>
    </row>
    <row r="232" spans="1:5">
      <c r="A232" s="149" t="s">
        <v>2286</v>
      </c>
      <c r="B232" s="141" t="s">
        <v>2465</v>
      </c>
      <c r="C232" s="141">
        <v>44922</v>
      </c>
      <c r="D232" s="141" t="s">
        <v>2475</v>
      </c>
      <c r="E232" s="141" t="s">
        <v>2658</v>
      </c>
    </row>
    <row r="233" spans="1:5">
      <c r="A233" s="149" t="s">
        <v>2287</v>
      </c>
      <c r="B233" s="141" t="s">
        <v>2465</v>
      </c>
      <c r="C233" s="141">
        <v>44922</v>
      </c>
      <c r="D233" s="141" t="s">
        <v>2475</v>
      </c>
      <c r="E233" s="141" t="s">
        <v>2659</v>
      </c>
    </row>
    <row r="234" spans="1:5">
      <c r="A234" s="149" t="s">
        <v>2287</v>
      </c>
      <c r="B234" s="141" t="s">
        <v>2465</v>
      </c>
      <c r="C234" s="141">
        <v>44922</v>
      </c>
      <c r="D234" s="141" t="s">
        <v>2475</v>
      </c>
      <c r="E234" s="141" t="s">
        <v>2660</v>
      </c>
    </row>
    <row r="235" spans="1:5">
      <c r="A235" s="149" t="s">
        <v>2287</v>
      </c>
      <c r="B235" s="141" t="s">
        <v>2465</v>
      </c>
      <c r="C235" s="141">
        <v>44922</v>
      </c>
      <c r="D235" s="141" t="s">
        <v>2475</v>
      </c>
      <c r="E235" s="141" t="s">
        <v>2661</v>
      </c>
    </row>
    <row r="236" spans="1:5">
      <c r="A236" s="149" t="s">
        <v>2287</v>
      </c>
      <c r="B236" s="141" t="s">
        <v>2465</v>
      </c>
      <c r="C236" s="141">
        <v>44922</v>
      </c>
      <c r="D236" s="141" t="s">
        <v>2475</v>
      </c>
      <c r="E236" s="141" t="s">
        <v>2662</v>
      </c>
    </row>
    <row r="237" spans="1:5">
      <c r="A237" s="149" t="s">
        <v>2288</v>
      </c>
      <c r="B237" s="141" t="s">
        <v>2465</v>
      </c>
      <c r="C237" s="141">
        <v>44922</v>
      </c>
      <c r="D237" s="141" t="s">
        <v>2475</v>
      </c>
      <c r="E237" s="141" t="s">
        <v>2663</v>
      </c>
    </row>
    <row r="238" spans="1:5">
      <c r="A238" s="149" t="s">
        <v>2288</v>
      </c>
      <c r="B238" s="141" t="s">
        <v>2465</v>
      </c>
      <c r="C238" s="141">
        <v>44922</v>
      </c>
      <c r="D238" s="141" t="s">
        <v>2475</v>
      </c>
      <c r="E238" s="141" t="s">
        <v>2664</v>
      </c>
    </row>
    <row r="239" spans="1:5">
      <c r="A239" s="149" t="s">
        <v>2288</v>
      </c>
      <c r="B239" s="141" t="s">
        <v>2465</v>
      </c>
      <c r="C239" s="141">
        <v>44922</v>
      </c>
      <c r="D239" s="141" t="s">
        <v>2475</v>
      </c>
      <c r="E239" s="141" t="s">
        <v>2665</v>
      </c>
    </row>
    <row r="240" spans="1:5">
      <c r="A240" s="149" t="s">
        <v>2288</v>
      </c>
      <c r="B240" s="141" t="s">
        <v>2465</v>
      </c>
      <c r="C240" s="141">
        <v>44922</v>
      </c>
      <c r="D240" s="141" t="s">
        <v>2475</v>
      </c>
      <c r="E240" s="141" t="s">
        <v>2666</v>
      </c>
    </row>
    <row r="241" spans="1:5">
      <c r="A241" s="149" t="s">
        <v>2289</v>
      </c>
      <c r="B241" s="141" t="s">
        <v>2465</v>
      </c>
      <c r="C241" s="141">
        <v>29342622</v>
      </c>
      <c r="D241" s="141" t="s">
        <v>2466</v>
      </c>
      <c r="E241" s="141" t="s">
        <v>2667</v>
      </c>
    </row>
    <row r="242" spans="1:5">
      <c r="A242" s="149" t="s">
        <v>2289</v>
      </c>
      <c r="B242" s="141" t="s">
        <v>2465</v>
      </c>
      <c r="C242" s="141">
        <v>29342622</v>
      </c>
      <c r="D242" s="141" t="s">
        <v>2466</v>
      </c>
      <c r="E242" s="141" t="s">
        <v>2668</v>
      </c>
    </row>
    <row r="243" spans="1:5">
      <c r="A243" s="149" t="s">
        <v>2289</v>
      </c>
      <c r="B243" s="141" t="s">
        <v>2465</v>
      </c>
      <c r="C243" s="141">
        <v>29342622</v>
      </c>
      <c r="D243" s="141" t="s">
        <v>2466</v>
      </c>
      <c r="E243" s="141" t="s">
        <v>2669</v>
      </c>
    </row>
    <row r="244" spans="1:5">
      <c r="A244" s="149" t="s">
        <v>2289</v>
      </c>
      <c r="B244" s="141" t="s">
        <v>2465</v>
      </c>
      <c r="C244" s="141">
        <v>29342622</v>
      </c>
      <c r="D244" s="141" t="s">
        <v>2466</v>
      </c>
      <c r="E244" s="141" t="s">
        <v>2670</v>
      </c>
    </row>
    <row r="245" spans="1:5">
      <c r="A245" s="149" t="s">
        <v>2290</v>
      </c>
      <c r="B245" s="141" t="s">
        <v>2465</v>
      </c>
      <c r="C245" s="141">
        <v>44922</v>
      </c>
      <c r="D245" s="141" t="s">
        <v>2475</v>
      </c>
      <c r="E245" s="141" t="s">
        <v>2671</v>
      </c>
    </row>
    <row r="246" spans="1:5">
      <c r="A246" s="149" t="s">
        <v>2290</v>
      </c>
      <c r="B246" s="141" t="s">
        <v>2465</v>
      </c>
      <c r="C246" s="141">
        <v>44922</v>
      </c>
      <c r="D246" s="141" t="s">
        <v>2475</v>
      </c>
      <c r="E246" s="141" t="s">
        <v>2672</v>
      </c>
    </row>
    <row r="247" spans="1:5">
      <c r="A247" s="149" t="s">
        <v>2290</v>
      </c>
      <c r="B247" s="141" t="s">
        <v>2465</v>
      </c>
      <c r="C247" s="141">
        <v>44922</v>
      </c>
      <c r="D247" s="141" t="s">
        <v>2475</v>
      </c>
      <c r="E247" s="141" t="s">
        <v>2673</v>
      </c>
    </row>
    <row r="248" spans="1:5">
      <c r="A248" s="149" t="s">
        <v>2290</v>
      </c>
      <c r="B248" s="141" t="s">
        <v>2465</v>
      </c>
      <c r="C248" s="141">
        <v>44922</v>
      </c>
      <c r="D248" s="141" t="s">
        <v>2475</v>
      </c>
      <c r="E248" s="141" t="s">
        <v>2674</v>
      </c>
    </row>
    <row r="249" spans="1:5">
      <c r="A249" s="149" t="s">
        <v>2291</v>
      </c>
      <c r="B249" s="141" t="s">
        <v>2465</v>
      </c>
      <c r="C249" s="141">
        <v>44922</v>
      </c>
      <c r="D249" s="141" t="s">
        <v>2475</v>
      </c>
      <c r="E249" s="141" t="s">
        <v>2675</v>
      </c>
    </row>
    <row r="250" spans="1:5">
      <c r="A250" s="149" t="s">
        <v>2291</v>
      </c>
      <c r="B250" s="141" t="s">
        <v>2465</v>
      </c>
      <c r="C250" s="141">
        <v>44922</v>
      </c>
      <c r="D250" s="141" t="s">
        <v>2475</v>
      </c>
      <c r="E250" s="141" t="s">
        <v>2676</v>
      </c>
    </row>
    <row r="251" spans="1:5">
      <c r="A251" s="149" t="s">
        <v>2291</v>
      </c>
      <c r="B251" s="141" t="s">
        <v>2465</v>
      </c>
      <c r="C251" s="141">
        <v>44922</v>
      </c>
      <c r="D251" s="141" t="s">
        <v>2475</v>
      </c>
      <c r="E251" s="141" t="s">
        <v>2677</v>
      </c>
    </row>
    <row r="252" spans="1:5">
      <c r="A252" s="149" t="s">
        <v>2291</v>
      </c>
      <c r="B252" s="141" t="s">
        <v>2465</v>
      </c>
      <c r="C252" s="141">
        <v>44922</v>
      </c>
      <c r="D252" s="141" t="s">
        <v>2475</v>
      </c>
      <c r="E252" s="141" t="s">
        <v>2678</v>
      </c>
    </row>
    <row r="253" spans="1:5">
      <c r="A253" s="149" t="s">
        <v>2292</v>
      </c>
      <c r="B253" s="141" t="s">
        <v>2465</v>
      </c>
      <c r="C253" s="141">
        <v>44922</v>
      </c>
      <c r="D253" s="141" t="s">
        <v>2475</v>
      </c>
      <c r="E253" s="141" t="s">
        <v>2679</v>
      </c>
    </row>
    <row r="254" spans="1:5">
      <c r="A254" s="149" t="s">
        <v>2292</v>
      </c>
      <c r="B254" s="141" t="s">
        <v>2465</v>
      </c>
      <c r="C254" s="141">
        <v>44922</v>
      </c>
      <c r="D254" s="141" t="s">
        <v>2475</v>
      </c>
      <c r="E254" s="141" t="s">
        <v>2680</v>
      </c>
    </row>
    <row r="255" spans="1:5">
      <c r="A255" s="149" t="s">
        <v>2292</v>
      </c>
      <c r="B255" s="141" t="s">
        <v>2465</v>
      </c>
      <c r="C255" s="141">
        <v>44922</v>
      </c>
      <c r="D255" s="141" t="s">
        <v>2475</v>
      </c>
      <c r="E255" s="141" t="s">
        <v>2681</v>
      </c>
    </row>
    <row r="256" spans="1:5">
      <c r="A256" s="149" t="s">
        <v>2292</v>
      </c>
      <c r="B256" s="141" t="s">
        <v>2465</v>
      </c>
      <c r="C256" s="141">
        <v>44922</v>
      </c>
      <c r="D256" s="141" t="s">
        <v>2475</v>
      </c>
      <c r="E256" s="141" t="s">
        <v>2682</v>
      </c>
    </row>
    <row r="257" spans="1:5">
      <c r="A257" s="149" t="s">
        <v>1759</v>
      </c>
      <c r="B257" s="141" t="s">
        <v>2683</v>
      </c>
      <c r="C257" s="141">
        <v>2375910</v>
      </c>
      <c r="D257" s="141" t="s">
        <v>2443</v>
      </c>
      <c r="E257" s="141" t="s">
        <v>2684</v>
      </c>
    </row>
    <row r="258" spans="1:5">
      <c r="A258" s="149" t="s">
        <v>1717</v>
      </c>
      <c r="B258" s="141" t="s">
        <v>2683</v>
      </c>
      <c r="C258" s="141">
        <v>2375910</v>
      </c>
      <c r="D258" s="141" t="s">
        <v>2443</v>
      </c>
      <c r="E258" s="141" t="s">
        <v>1726</v>
      </c>
    </row>
    <row r="259" spans="1:5">
      <c r="A259" s="149" t="s">
        <v>1758</v>
      </c>
      <c r="B259" s="141" t="s">
        <v>2683</v>
      </c>
      <c r="C259" s="141">
        <v>2375910</v>
      </c>
      <c r="D259" s="141" t="s">
        <v>2443</v>
      </c>
      <c r="E259" s="141" t="s">
        <v>2685</v>
      </c>
    </row>
    <row r="260" spans="1:5">
      <c r="A260" s="149" t="s">
        <v>2293</v>
      </c>
      <c r="B260" s="141" t="s">
        <v>2465</v>
      </c>
      <c r="C260" s="141">
        <v>44922</v>
      </c>
      <c r="D260" s="141" t="s">
        <v>2475</v>
      </c>
      <c r="E260" s="141" t="s">
        <v>2686</v>
      </c>
    </row>
    <row r="261" spans="1:5">
      <c r="A261" s="149" t="s">
        <v>2293</v>
      </c>
      <c r="B261" s="141" t="s">
        <v>2465</v>
      </c>
      <c r="C261" s="141">
        <v>44922</v>
      </c>
      <c r="D261" s="141" t="s">
        <v>2475</v>
      </c>
      <c r="E261" s="141" t="s">
        <v>2687</v>
      </c>
    </row>
    <row r="262" spans="1:5">
      <c r="A262" s="149" t="s">
        <v>2293</v>
      </c>
      <c r="B262" s="141" t="s">
        <v>2465</v>
      </c>
      <c r="C262" s="141">
        <v>44922</v>
      </c>
      <c r="D262" s="141" t="s">
        <v>2475</v>
      </c>
      <c r="E262" s="141" t="s">
        <v>2688</v>
      </c>
    </row>
    <row r="263" spans="1:5">
      <c r="A263" s="149" t="s">
        <v>2293</v>
      </c>
      <c r="B263" s="141" t="s">
        <v>2465</v>
      </c>
      <c r="C263" s="141">
        <v>44922</v>
      </c>
      <c r="D263" s="141" t="s">
        <v>2475</v>
      </c>
      <c r="E263" s="141" t="s">
        <v>2689</v>
      </c>
    </row>
    <row r="264" spans="1:5">
      <c r="A264" s="149" t="s">
        <v>1733</v>
      </c>
      <c r="B264" s="141" t="s">
        <v>2683</v>
      </c>
      <c r="C264" s="141">
        <v>14307026</v>
      </c>
      <c r="D264" s="141" t="s">
        <v>2613</v>
      </c>
      <c r="E264" s="141" t="s">
        <v>1764</v>
      </c>
    </row>
    <row r="265" spans="1:5">
      <c r="A265" s="149" t="s">
        <v>1730</v>
      </c>
      <c r="B265" s="141" t="s">
        <v>2683</v>
      </c>
      <c r="C265" s="141">
        <v>14307026</v>
      </c>
      <c r="D265" s="141" t="s">
        <v>2613</v>
      </c>
      <c r="E265" s="141" t="s">
        <v>1761</v>
      </c>
    </row>
    <row r="266" spans="1:5">
      <c r="A266" s="149" t="s">
        <v>1731</v>
      </c>
      <c r="B266" s="141" t="s">
        <v>2683</v>
      </c>
      <c r="C266" s="141">
        <v>14307026</v>
      </c>
      <c r="D266" s="141" t="s">
        <v>2613</v>
      </c>
      <c r="E266" s="141" t="s">
        <v>1762</v>
      </c>
    </row>
    <row r="267" spans="1:5">
      <c r="A267" s="149" t="s">
        <v>1575</v>
      </c>
      <c r="B267" s="141" t="s">
        <v>2465</v>
      </c>
      <c r="C267" s="141">
        <v>5429562</v>
      </c>
      <c r="D267" s="141" t="s">
        <v>2451</v>
      </c>
      <c r="E267" s="141" t="s">
        <v>1627</v>
      </c>
    </row>
    <row r="268" spans="1:5">
      <c r="A268" s="149" t="s">
        <v>1575</v>
      </c>
      <c r="B268" s="141" t="s">
        <v>2465</v>
      </c>
      <c r="C268" s="141">
        <v>5429562</v>
      </c>
      <c r="D268" s="141" t="s">
        <v>2451</v>
      </c>
      <c r="E268" s="141" t="s">
        <v>1626</v>
      </c>
    </row>
    <row r="269" spans="1:5">
      <c r="A269" s="149" t="s">
        <v>1575</v>
      </c>
      <c r="B269" s="141" t="s">
        <v>2465</v>
      </c>
      <c r="C269" s="141">
        <v>5429562</v>
      </c>
      <c r="D269" s="141" t="s">
        <v>2451</v>
      </c>
      <c r="E269" s="141" t="s">
        <v>2690</v>
      </c>
    </row>
    <row r="270" spans="1:5">
      <c r="A270" s="149" t="s">
        <v>1577</v>
      </c>
      <c r="B270" s="141" t="s">
        <v>2465</v>
      </c>
      <c r="C270" s="141">
        <v>12701655</v>
      </c>
      <c r="D270" s="141" t="s">
        <v>2452</v>
      </c>
      <c r="E270" s="141" t="s">
        <v>1629</v>
      </c>
    </row>
    <row r="271" spans="1:5">
      <c r="A271" s="149" t="s">
        <v>1577</v>
      </c>
      <c r="B271" s="141" t="s">
        <v>2465</v>
      </c>
      <c r="C271" s="141">
        <v>12701655</v>
      </c>
      <c r="D271" s="141" t="s">
        <v>2452</v>
      </c>
      <c r="E271" s="141" t="s">
        <v>2691</v>
      </c>
    </row>
    <row r="272" spans="1:5">
      <c r="A272" s="149" t="s">
        <v>1577</v>
      </c>
      <c r="B272" s="141" t="s">
        <v>2465</v>
      </c>
      <c r="C272" s="141">
        <v>12701655</v>
      </c>
      <c r="D272" s="141" t="s">
        <v>2452</v>
      </c>
      <c r="E272" s="141" t="s">
        <v>1628</v>
      </c>
    </row>
    <row r="273" spans="1:5">
      <c r="A273" s="149" t="s">
        <v>1732</v>
      </c>
      <c r="B273" s="141" t="s">
        <v>2683</v>
      </c>
      <c r="C273" s="141">
        <v>14307026</v>
      </c>
      <c r="D273" s="141" t="s">
        <v>2613</v>
      </c>
      <c r="E273" s="141" t="s">
        <v>1763</v>
      </c>
    </row>
    <row r="274" spans="1:5">
      <c r="A274" s="149" t="s">
        <v>1735</v>
      </c>
      <c r="B274" s="141" t="s">
        <v>2683</v>
      </c>
      <c r="C274" s="141">
        <v>14307026</v>
      </c>
      <c r="D274" s="141" t="s">
        <v>2613</v>
      </c>
      <c r="E274" s="141" t="s">
        <v>1766</v>
      </c>
    </row>
    <row r="275" spans="1:5">
      <c r="A275" s="149" t="s">
        <v>1734</v>
      </c>
      <c r="B275" s="141" t="s">
        <v>2683</v>
      </c>
      <c r="C275" s="141">
        <v>14307026</v>
      </c>
      <c r="D275" s="141" t="s">
        <v>2613</v>
      </c>
      <c r="E275" s="141" t="s">
        <v>1765</v>
      </c>
    </row>
    <row r="276" spans="1:5">
      <c r="A276" s="149" t="s">
        <v>2294</v>
      </c>
      <c r="B276" s="141" t="s">
        <v>2465</v>
      </c>
      <c r="C276" s="141">
        <v>44922</v>
      </c>
      <c r="D276" s="141" t="s">
        <v>2475</v>
      </c>
      <c r="E276" s="141" t="s">
        <v>2692</v>
      </c>
    </row>
    <row r="277" spans="1:5">
      <c r="A277" s="149" t="s">
        <v>2294</v>
      </c>
      <c r="B277" s="141" t="s">
        <v>2465</v>
      </c>
      <c r="C277" s="141">
        <v>44922</v>
      </c>
      <c r="D277" s="141" t="s">
        <v>2475</v>
      </c>
      <c r="E277" s="141" t="s">
        <v>2693</v>
      </c>
    </row>
    <row r="278" spans="1:5">
      <c r="A278" s="149" t="s">
        <v>2294</v>
      </c>
      <c r="B278" s="141" t="s">
        <v>2465</v>
      </c>
      <c r="C278" s="141">
        <v>44922</v>
      </c>
      <c r="D278" s="141" t="s">
        <v>2475</v>
      </c>
      <c r="E278" s="141" t="s">
        <v>2694</v>
      </c>
    </row>
    <row r="279" spans="1:5">
      <c r="A279" s="149" t="s">
        <v>2294</v>
      </c>
      <c r="B279" s="141" t="s">
        <v>2465</v>
      </c>
      <c r="C279" s="141">
        <v>44922</v>
      </c>
      <c r="D279" s="141" t="s">
        <v>2475</v>
      </c>
      <c r="E279" s="141" t="s">
        <v>2695</v>
      </c>
    </row>
    <row r="280" spans="1:5">
      <c r="A280" s="149" t="s">
        <v>2295</v>
      </c>
      <c r="B280" s="141" t="s">
        <v>2465</v>
      </c>
      <c r="C280" s="141">
        <v>44922</v>
      </c>
      <c r="D280" s="141" t="s">
        <v>2475</v>
      </c>
      <c r="E280" s="141" t="s">
        <v>2696</v>
      </c>
    </row>
    <row r="281" spans="1:5">
      <c r="A281" s="149" t="s">
        <v>2295</v>
      </c>
      <c r="B281" s="141" t="s">
        <v>2465</v>
      </c>
      <c r="C281" s="141">
        <v>44922</v>
      </c>
      <c r="D281" s="141" t="s">
        <v>2475</v>
      </c>
      <c r="E281" s="141" t="s">
        <v>2697</v>
      </c>
    </row>
    <row r="282" spans="1:5">
      <c r="A282" s="149" t="s">
        <v>2295</v>
      </c>
      <c r="B282" s="141" t="s">
        <v>2465</v>
      </c>
      <c r="C282" s="141">
        <v>44922</v>
      </c>
      <c r="D282" s="141" t="s">
        <v>2475</v>
      </c>
      <c r="E282" s="141" t="s">
        <v>2698</v>
      </c>
    </row>
    <row r="283" spans="1:5">
      <c r="A283" s="149" t="s">
        <v>2295</v>
      </c>
      <c r="B283" s="141" t="s">
        <v>2465</v>
      </c>
      <c r="C283" s="141">
        <v>44922</v>
      </c>
      <c r="D283" s="141" t="s">
        <v>2475</v>
      </c>
      <c r="E283" s="141" t="s">
        <v>2699</v>
      </c>
    </row>
    <row r="284" spans="1:5">
      <c r="A284" s="149" t="s">
        <v>2296</v>
      </c>
      <c r="B284" s="141" t="s">
        <v>2465</v>
      </c>
      <c r="C284" s="141">
        <v>44922</v>
      </c>
      <c r="D284" s="141" t="s">
        <v>2475</v>
      </c>
      <c r="E284" s="141" t="s">
        <v>2700</v>
      </c>
    </row>
    <row r="285" spans="1:5">
      <c r="A285" s="149" t="s">
        <v>2296</v>
      </c>
      <c r="B285" s="141" t="s">
        <v>2465</v>
      </c>
      <c r="C285" s="141">
        <v>44922</v>
      </c>
      <c r="D285" s="141" t="s">
        <v>2475</v>
      </c>
      <c r="E285" s="141" t="s">
        <v>2701</v>
      </c>
    </row>
    <row r="286" spans="1:5">
      <c r="A286" s="149" t="s">
        <v>2296</v>
      </c>
      <c r="B286" s="141" t="s">
        <v>2465</v>
      </c>
      <c r="C286" s="141">
        <v>44922</v>
      </c>
      <c r="D286" s="141" t="s">
        <v>2475</v>
      </c>
      <c r="E286" s="141" t="s">
        <v>2702</v>
      </c>
    </row>
    <row r="287" spans="1:5">
      <c r="A287" s="149" t="s">
        <v>2296</v>
      </c>
      <c r="B287" s="141" t="s">
        <v>2465</v>
      </c>
      <c r="C287" s="141">
        <v>44922</v>
      </c>
      <c r="D287" s="141" t="s">
        <v>2475</v>
      </c>
      <c r="E287" s="141" t="s">
        <v>2703</v>
      </c>
    </row>
    <row r="288" spans="1:5">
      <c r="A288" s="149" t="s">
        <v>2297</v>
      </c>
      <c r="B288" s="141" t="s">
        <v>2465</v>
      </c>
      <c r="C288" s="141">
        <v>44922</v>
      </c>
      <c r="D288" s="141" t="s">
        <v>2475</v>
      </c>
      <c r="E288" s="141" t="s">
        <v>2704</v>
      </c>
    </row>
    <row r="289" spans="1:5">
      <c r="A289" s="149" t="s">
        <v>2297</v>
      </c>
      <c r="B289" s="141" t="s">
        <v>2465</v>
      </c>
      <c r="C289" s="141">
        <v>44922</v>
      </c>
      <c r="D289" s="141" t="s">
        <v>2475</v>
      </c>
      <c r="E289" s="141" t="s">
        <v>2705</v>
      </c>
    </row>
    <row r="290" spans="1:5">
      <c r="A290" s="149" t="s">
        <v>2297</v>
      </c>
      <c r="B290" s="141" t="s">
        <v>2465</v>
      </c>
      <c r="C290" s="141">
        <v>44922</v>
      </c>
      <c r="D290" s="141" t="s">
        <v>2475</v>
      </c>
      <c r="E290" s="141" t="s">
        <v>2706</v>
      </c>
    </row>
    <row r="291" spans="1:5">
      <c r="A291" s="149" t="s">
        <v>2297</v>
      </c>
      <c r="B291" s="141" t="s">
        <v>2465</v>
      </c>
      <c r="C291" s="141">
        <v>44922</v>
      </c>
      <c r="D291" s="141" t="s">
        <v>2475</v>
      </c>
      <c r="E291" s="141" t="s">
        <v>2707</v>
      </c>
    </row>
    <row r="292" spans="1:5">
      <c r="A292" s="149" t="s">
        <v>1720</v>
      </c>
      <c r="B292" s="141" t="s">
        <v>2683</v>
      </c>
      <c r="C292" s="141">
        <v>2375910</v>
      </c>
      <c r="D292" s="141" t="s">
        <v>2443</v>
      </c>
      <c r="E292" s="141" t="s">
        <v>1728</v>
      </c>
    </row>
    <row r="293" spans="1:5">
      <c r="A293" s="149" t="s">
        <v>1719</v>
      </c>
      <c r="B293" s="141" t="s">
        <v>2683</v>
      </c>
      <c r="C293" s="141">
        <v>2375910</v>
      </c>
      <c r="D293" s="141" t="s">
        <v>2443</v>
      </c>
      <c r="E293" s="141" t="s">
        <v>1727</v>
      </c>
    </row>
    <row r="294" spans="1:5">
      <c r="A294" s="149" t="s">
        <v>2298</v>
      </c>
      <c r="B294" s="141" t="s">
        <v>2465</v>
      </c>
      <c r="C294" s="141">
        <v>44922</v>
      </c>
      <c r="D294" s="141" t="s">
        <v>2475</v>
      </c>
      <c r="E294" s="141" t="s">
        <v>2708</v>
      </c>
    </row>
    <row r="295" spans="1:5">
      <c r="A295" s="149" t="s">
        <v>2298</v>
      </c>
      <c r="B295" s="141" t="s">
        <v>2465</v>
      </c>
      <c r="C295" s="141">
        <v>44922</v>
      </c>
      <c r="D295" s="141" t="s">
        <v>2475</v>
      </c>
      <c r="E295" s="141" t="s">
        <v>2709</v>
      </c>
    </row>
    <row r="296" spans="1:5">
      <c r="A296" s="149" t="s">
        <v>2298</v>
      </c>
      <c r="B296" s="141" t="s">
        <v>2465</v>
      </c>
      <c r="C296" s="141">
        <v>44922</v>
      </c>
      <c r="D296" s="141" t="s">
        <v>2475</v>
      </c>
      <c r="E296" s="141" t="s">
        <v>2710</v>
      </c>
    </row>
    <row r="297" spans="1:5">
      <c r="A297" s="149" t="s">
        <v>2298</v>
      </c>
      <c r="B297" s="141" t="s">
        <v>2465</v>
      </c>
      <c r="C297" s="141">
        <v>44922</v>
      </c>
      <c r="D297" s="141" t="s">
        <v>2475</v>
      </c>
      <c r="E297" s="141" t="s">
        <v>2711</v>
      </c>
    </row>
    <row r="298" spans="1:5">
      <c r="A298" s="149" t="s">
        <v>1714</v>
      </c>
      <c r="B298" s="141" t="s">
        <v>2683</v>
      </c>
      <c r="C298" s="141">
        <v>2375910</v>
      </c>
      <c r="D298" s="141" t="s">
        <v>2443</v>
      </c>
      <c r="E298" s="141" t="s">
        <v>1724</v>
      </c>
    </row>
    <row r="299" spans="1:5">
      <c r="A299" s="149" t="s">
        <v>2299</v>
      </c>
      <c r="B299" s="141" t="s">
        <v>2683</v>
      </c>
      <c r="C299" s="141">
        <v>14307026</v>
      </c>
      <c r="D299" s="141" t="s">
        <v>2613</v>
      </c>
      <c r="E299" s="141" t="s">
        <v>1768</v>
      </c>
    </row>
    <row r="300" spans="1:5">
      <c r="A300" s="149" t="s">
        <v>2300</v>
      </c>
      <c r="B300" s="141" t="s">
        <v>2465</v>
      </c>
      <c r="C300" s="141">
        <v>44922</v>
      </c>
      <c r="D300" s="141" t="s">
        <v>2475</v>
      </c>
      <c r="E300" s="141" t="s">
        <v>2712</v>
      </c>
    </row>
    <row r="301" spans="1:5">
      <c r="A301" s="149" t="s">
        <v>2300</v>
      </c>
      <c r="B301" s="141" t="s">
        <v>2465</v>
      </c>
      <c r="C301" s="141">
        <v>44922</v>
      </c>
      <c r="D301" s="141" t="s">
        <v>2475</v>
      </c>
      <c r="E301" s="141" t="s">
        <v>2713</v>
      </c>
    </row>
    <row r="302" spans="1:5">
      <c r="A302" s="149" t="s">
        <v>2300</v>
      </c>
      <c r="B302" s="141" t="s">
        <v>2465</v>
      </c>
      <c r="C302" s="141">
        <v>44922</v>
      </c>
      <c r="D302" s="141" t="s">
        <v>2475</v>
      </c>
      <c r="E302" s="141" t="s">
        <v>2714</v>
      </c>
    </row>
    <row r="303" spans="1:5">
      <c r="A303" s="149" t="s">
        <v>2300</v>
      </c>
      <c r="B303" s="141" t="s">
        <v>2465</v>
      </c>
      <c r="C303" s="141">
        <v>44922</v>
      </c>
      <c r="D303" s="141" t="s">
        <v>2475</v>
      </c>
      <c r="E303" s="141" t="s">
        <v>2715</v>
      </c>
    </row>
    <row r="304" spans="1:5">
      <c r="A304" s="149" t="s">
        <v>1722</v>
      </c>
      <c r="B304" s="141" t="s">
        <v>2683</v>
      </c>
      <c r="C304" s="141">
        <v>2375910</v>
      </c>
      <c r="D304" s="141" t="s">
        <v>2443</v>
      </c>
      <c r="E304" s="141" t="s">
        <v>1729</v>
      </c>
    </row>
    <row r="305" spans="1:5">
      <c r="A305" s="149" t="s">
        <v>1716</v>
      </c>
      <c r="B305" s="141" t="s">
        <v>2683</v>
      </c>
      <c r="C305" s="141">
        <v>2375910</v>
      </c>
      <c r="D305" s="141" t="s">
        <v>2443</v>
      </c>
      <c r="E305" s="141" t="s">
        <v>1725</v>
      </c>
    </row>
    <row r="306" spans="1:5">
      <c r="A306" s="149" t="s">
        <v>1736</v>
      </c>
      <c r="B306" s="141" t="s">
        <v>2683</v>
      </c>
      <c r="C306" s="141">
        <v>14307026</v>
      </c>
      <c r="D306" s="141" t="s">
        <v>2613</v>
      </c>
      <c r="E306" s="141" t="s">
        <v>1767</v>
      </c>
    </row>
    <row r="307" spans="1:5">
      <c r="A307" s="149" t="s">
        <v>2301</v>
      </c>
      <c r="B307" s="141" t="s">
        <v>2465</v>
      </c>
      <c r="C307" s="141">
        <v>29342622</v>
      </c>
      <c r="D307" s="141" t="s">
        <v>2466</v>
      </c>
      <c r="E307" s="141" t="s">
        <v>2716</v>
      </c>
    </row>
    <row r="308" spans="1:5">
      <c r="A308" s="149" t="s">
        <v>2301</v>
      </c>
      <c r="B308" s="141" t="s">
        <v>2465</v>
      </c>
      <c r="C308" s="141">
        <v>29342622</v>
      </c>
      <c r="D308" s="141" t="s">
        <v>2466</v>
      </c>
      <c r="E308" s="141" t="s">
        <v>2717</v>
      </c>
    </row>
    <row r="309" spans="1:5">
      <c r="A309" s="149">
        <v>492600021</v>
      </c>
      <c r="B309" s="141" t="s">
        <v>2596</v>
      </c>
      <c r="C309" s="141">
        <v>13275795</v>
      </c>
      <c r="D309" s="141" t="s">
        <v>2403</v>
      </c>
      <c r="E309" s="141" t="s">
        <v>2718</v>
      </c>
    </row>
    <row r="310" spans="1:5">
      <c r="A310" s="149">
        <v>492600122</v>
      </c>
      <c r="B310" s="141" t="s">
        <v>2596</v>
      </c>
      <c r="C310" s="141">
        <v>2375910</v>
      </c>
      <c r="D310" s="141" t="s">
        <v>2443</v>
      </c>
      <c r="E310" s="141" t="s">
        <v>2719</v>
      </c>
    </row>
    <row r="311" spans="1:5">
      <c r="A311" s="149">
        <v>492600146</v>
      </c>
      <c r="B311" s="141" t="s">
        <v>2596</v>
      </c>
      <c r="C311" s="141">
        <v>2375910</v>
      </c>
      <c r="D311" s="141" t="s">
        <v>2443</v>
      </c>
      <c r="E311" s="141" t="s">
        <v>2720</v>
      </c>
    </row>
    <row r="312" spans="1:5">
      <c r="A312" s="149">
        <v>492600393</v>
      </c>
      <c r="B312" s="141" t="s">
        <v>2596</v>
      </c>
      <c r="C312" s="141">
        <v>2375910</v>
      </c>
      <c r="D312" s="141" t="s">
        <v>2443</v>
      </c>
      <c r="E312" s="141" t="s">
        <v>2721</v>
      </c>
    </row>
    <row r="313" spans="1:5">
      <c r="A313" s="149">
        <v>492600546</v>
      </c>
      <c r="B313" s="141" t="s">
        <v>2596</v>
      </c>
      <c r="C313" s="141">
        <v>8592539</v>
      </c>
      <c r="D313" s="141" t="s">
        <v>2722</v>
      </c>
      <c r="E313" s="141" t="s">
        <v>2723</v>
      </c>
    </row>
    <row r="314" spans="1:5">
      <c r="A314" s="149">
        <v>495700035</v>
      </c>
      <c r="B314" s="141" t="s">
        <v>2596</v>
      </c>
      <c r="C314" s="141">
        <v>2375910</v>
      </c>
      <c r="D314" s="141" t="s">
        <v>2443</v>
      </c>
      <c r="E314" s="141" t="s">
        <v>2724</v>
      </c>
    </row>
    <row r="315" spans="1:5">
      <c r="A315" s="149">
        <v>498700161</v>
      </c>
      <c r="B315" s="141" t="s">
        <v>2596</v>
      </c>
      <c r="C315" s="141">
        <v>13275795</v>
      </c>
      <c r="D315" s="141" t="s">
        <v>2403</v>
      </c>
      <c r="E315" s="141" t="s">
        <v>2725</v>
      </c>
    </row>
    <row r="316" spans="1:5">
      <c r="A316" s="149">
        <v>498700237</v>
      </c>
      <c r="B316" s="141" t="s">
        <v>2596</v>
      </c>
      <c r="C316" s="141">
        <v>13275795</v>
      </c>
      <c r="D316" s="141" t="s">
        <v>2403</v>
      </c>
      <c r="E316" s="141" t="s">
        <v>1028</v>
      </c>
    </row>
    <row r="317" spans="1:5">
      <c r="A317" s="149" t="s">
        <v>362</v>
      </c>
      <c r="B317" s="141" t="s">
        <v>2457</v>
      </c>
      <c r="C317" s="141">
        <v>11903871</v>
      </c>
      <c r="D317" s="141" t="s">
        <v>2420</v>
      </c>
      <c r="E317" s="141" t="s">
        <v>364</v>
      </c>
    </row>
    <row r="318" spans="1:5">
      <c r="A318" s="149" t="s">
        <v>362</v>
      </c>
      <c r="B318" s="141" t="s">
        <v>2457</v>
      </c>
      <c r="C318" s="141">
        <v>11903871</v>
      </c>
      <c r="D318" s="141" t="s">
        <v>2420</v>
      </c>
      <c r="E318" s="141" t="s">
        <v>1630</v>
      </c>
    </row>
    <row r="319" spans="1:5">
      <c r="A319" s="149" t="s">
        <v>382</v>
      </c>
      <c r="B319" s="141" t="s">
        <v>2457</v>
      </c>
      <c r="C319" s="141">
        <v>2375910</v>
      </c>
      <c r="D319" s="141" t="s">
        <v>2443</v>
      </c>
      <c r="E319" s="141" t="s">
        <v>383</v>
      </c>
    </row>
    <row r="320" spans="1:5">
      <c r="A320" s="149" t="s">
        <v>382</v>
      </c>
      <c r="B320" s="141" t="s">
        <v>2457</v>
      </c>
      <c r="C320" s="141">
        <v>2375910</v>
      </c>
      <c r="D320" s="141" t="s">
        <v>2443</v>
      </c>
      <c r="E320" s="141" t="s">
        <v>1631</v>
      </c>
    </row>
    <row r="321" spans="1:5">
      <c r="A321" s="149" t="s">
        <v>178</v>
      </c>
      <c r="B321" s="141" t="s">
        <v>2465</v>
      </c>
      <c r="C321" s="141">
        <v>14307026</v>
      </c>
      <c r="D321" s="141" t="s">
        <v>2613</v>
      </c>
      <c r="E321" s="141" t="s">
        <v>1633</v>
      </c>
    </row>
    <row r="322" spans="1:5">
      <c r="A322" s="149" t="s">
        <v>178</v>
      </c>
      <c r="B322" s="141" t="s">
        <v>2465</v>
      </c>
      <c r="C322" s="141">
        <v>14307026</v>
      </c>
      <c r="D322" s="141" t="s">
        <v>2613</v>
      </c>
      <c r="E322" s="141" t="s">
        <v>1634</v>
      </c>
    </row>
    <row r="323" spans="1:5">
      <c r="A323" s="149" t="s">
        <v>192</v>
      </c>
      <c r="B323" s="141" t="s">
        <v>2465</v>
      </c>
      <c r="C323" s="141">
        <v>2375910</v>
      </c>
      <c r="D323" s="141" t="s">
        <v>2443</v>
      </c>
      <c r="E323" s="141" t="s">
        <v>1635</v>
      </c>
    </row>
    <row r="324" spans="1:5">
      <c r="A324" s="149" t="s">
        <v>192</v>
      </c>
      <c r="B324" s="141" t="s">
        <v>2465</v>
      </c>
      <c r="C324" s="141">
        <v>2375910</v>
      </c>
      <c r="D324" s="141" t="s">
        <v>2443</v>
      </c>
      <c r="E324" s="141" t="s">
        <v>1636</v>
      </c>
    </row>
    <row r="325" spans="1:5">
      <c r="A325" s="149" t="s">
        <v>183</v>
      </c>
      <c r="B325" s="141" t="s">
        <v>2465</v>
      </c>
      <c r="C325" s="141">
        <v>14307026</v>
      </c>
      <c r="D325" s="141" t="s">
        <v>2613</v>
      </c>
      <c r="E325" s="141" t="s">
        <v>1638</v>
      </c>
    </row>
    <row r="326" spans="1:5">
      <c r="A326" s="149" t="s">
        <v>183</v>
      </c>
      <c r="B326" s="141" t="s">
        <v>2465</v>
      </c>
      <c r="C326" s="141">
        <v>14307026</v>
      </c>
      <c r="D326" s="141" t="s">
        <v>2613</v>
      </c>
      <c r="E326" s="141" t="s">
        <v>1639</v>
      </c>
    </row>
    <row r="327" spans="1:5">
      <c r="A327" s="149" t="s">
        <v>196</v>
      </c>
      <c r="B327" s="141" t="s">
        <v>2465</v>
      </c>
      <c r="C327" s="141">
        <v>2375910</v>
      </c>
      <c r="D327" s="141" t="s">
        <v>2443</v>
      </c>
      <c r="E327" s="141" t="s">
        <v>1640</v>
      </c>
    </row>
    <row r="328" spans="1:5">
      <c r="A328" s="149" t="s">
        <v>196</v>
      </c>
      <c r="B328" s="141" t="s">
        <v>2465</v>
      </c>
      <c r="C328" s="141">
        <v>2375910</v>
      </c>
      <c r="D328" s="141" t="s">
        <v>2443</v>
      </c>
      <c r="E328" s="141" t="s">
        <v>1641</v>
      </c>
    </row>
    <row r="329" spans="1:5">
      <c r="A329" s="149" t="s">
        <v>2302</v>
      </c>
      <c r="B329" s="141" t="s">
        <v>2465</v>
      </c>
      <c r="C329" s="141">
        <v>44922</v>
      </c>
      <c r="D329" s="141" t="s">
        <v>2475</v>
      </c>
      <c r="E329" s="141" t="s">
        <v>2726</v>
      </c>
    </row>
    <row r="330" spans="1:5">
      <c r="A330" s="149" t="s">
        <v>2302</v>
      </c>
      <c r="B330" s="141" t="s">
        <v>2465</v>
      </c>
      <c r="C330" s="141">
        <v>44922</v>
      </c>
      <c r="D330" s="141" t="s">
        <v>2475</v>
      </c>
      <c r="E330" s="141" t="s">
        <v>2727</v>
      </c>
    </row>
    <row r="331" spans="1:5">
      <c r="A331" s="149" t="s">
        <v>2302</v>
      </c>
      <c r="B331" s="141" t="s">
        <v>2465</v>
      </c>
      <c r="C331" s="141">
        <v>44922</v>
      </c>
      <c r="D331" s="141" t="s">
        <v>2475</v>
      </c>
      <c r="E331" s="141" t="s">
        <v>2728</v>
      </c>
    </row>
    <row r="332" spans="1:5">
      <c r="A332" s="149" t="s">
        <v>2303</v>
      </c>
      <c r="B332" s="141" t="s">
        <v>2465</v>
      </c>
      <c r="C332" s="141">
        <v>80841</v>
      </c>
      <c r="D332" s="141" t="s">
        <v>2569</v>
      </c>
      <c r="E332" s="141" t="s">
        <v>2729</v>
      </c>
    </row>
    <row r="333" spans="1:5">
      <c r="A333" s="149" t="s">
        <v>2303</v>
      </c>
      <c r="B333" s="141" t="s">
        <v>2465</v>
      </c>
      <c r="C333" s="141">
        <v>80841</v>
      </c>
      <c r="D333" s="141" t="s">
        <v>2569</v>
      </c>
      <c r="E333" s="141" t="s">
        <v>2730</v>
      </c>
    </row>
    <row r="334" spans="1:5">
      <c r="A334" s="149" t="s">
        <v>2303</v>
      </c>
      <c r="B334" s="141" t="s">
        <v>2465</v>
      </c>
      <c r="C334" s="141">
        <v>80841</v>
      </c>
      <c r="D334" s="141" t="s">
        <v>2569</v>
      </c>
      <c r="E334" s="141" t="s">
        <v>2731</v>
      </c>
    </row>
    <row r="335" spans="1:5">
      <c r="A335" s="149" t="s">
        <v>2303</v>
      </c>
      <c r="B335" s="141" t="s">
        <v>2465</v>
      </c>
      <c r="C335" s="141">
        <v>80841</v>
      </c>
      <c r="D335" s="141" t="s">
        <v>2569</v>
      </c>
      <c r="E335" s="141" t="s">
        <v>2732</v>
      </c>
    </row>
    <row r="336" spans="1:5">
      <c r="A336" s="149" t="s">
        <v>2304</v>
      </c>
      <c r="B336" s="141" t="s">
        <v>2465</v>
      </c>
      <c r="C336" s="141">
        <v>29342612</v>
      </c>
      <c r="D336" s="141" t="s">
        <v>2579</v>
      </c>
      <c r="E336" s="141" t="s">
        <v>2733</v>
      </c>
    </row>
    <row r="337" spans="1:5">
      <c r="A337" s="149" t="s">
        <v>2304</v>
      </c>
      <c r="B337" s="141" t="s">
        <v>2465</v>
      </c>
      <c r="C337" s="141">
        <v>29342612</v>
      </c>
      <c r="D337" s="141" t="s">
        <v>2579</v>
      </c>
      <c r="E337" s="141" t="s">
        <v>2734</v>
      </c>
    </row>
    <row r="338" spans="1:5">
      <c r="A338" s="149" t="s">
        <v>2304</v>
      </c>
      <c r="B338" s="145" t="s">
        <v>2465</v>
      </c>
      <c r="C338" s="145">
        <v>29342612</v>
      </c>
      <c r="D338" s="145" t="s">
        <v>2579</v>
      </c>
      <c r="E338" s="145" t="s">
        <v>2735</v>
      </c>
    </row>
    <row r="339" spans="1:5">
      <c r="A339" s="149" t="s">
        <v>2305</v>
      </c>
      <c r="B339" s="145" t="s">
        <v>2465</v>
      </c>
      <c r="C339" s="145">
        <v>29342622</v>
      </c>
      <c r="D339" s="145" t="s">
        <v>2466</v>
      </c>
      <c r="E339" s="145" t="s">
        <v>2736</v>
      </c>
    </row>
    <row r="340" spans="1:5">
      <c r="A340" s="149" t="s">
        <v>2305</v>
      </c>
      <c r="B340" s="145" t="s">
        <v>2465</v>
      </c>
      <c r="C340" s="145">
        <v>29342622</v>
      </c>
      <c r="D340" s="145" t="s">
        <v>2466</v>
      </c>
      <c r="E340" s="145" t="s">
        <v>2737</v>
      </c>
    </row>
    <row r="341" spans="1:5">
      <c r="A341" s="149" t="s">
        <v>2305</v>
      </c>
      <c r="B341" s="145" t="s">
        <v>2465</v>
      </c>
      <c r="C341" s="145">
        <v>29342622</v>
      </c>
      <c r="D341" s="145" t="s">
        <v>2466</v>
      </c>
      <c r="E341" s="145" t="s">
        <v>2738</v>
      </c>
    </row>
    <row r="342" spans="1:5">
      <c r="A342" s="149" t="s">
        <v>2306</v>
      </c>
      <c r="B342" s="145" t="s">
        <v>2465</v>
      </c>
      <c r="C342" s="145">
        <v>12040044</v>
      </c>
      <c r="D342" s="145" t="s">
        <v>2540</v>
      </c>
      <c r="E342" s="145" t="s">
        <v>2739</v>
      </c>
    </row>
    <row r="343" spans="1:5">
      <c r="A343" s="149" t="s">
        <v>2306</v>
      </c>
      <c r="B343" s="145" t="s">
        <v>2465</v>
      </c>
      <c r="C343" s="145">
        <v>12040044</v>
      </c>
      <c r="D343" s="145" t="s">
        <v>2540</v>
      </c>
      <c r="E343" s="145" t="s">
        <v>2740</v>
      </c>
    </row>
    <row r="344" spans="1:5">
      <c r="A344" s="149" t="s">
        <v>302</v>
      </c>
      <c r="B344" s="145" t="s">
        <v>2457</v>
      </c>
      <c r="C344" s="145">
        <v>13871032</v>
      </c>
      <c r="D344" s="145" t="s">
        <v>2741</v>
      </c>
      <c r="E344" s="145" t="s">
        <v>304</v>
      </c>
    </row>
    <row r="345" spans="1:5">
      <c r="A345" s="149" t="s">
        <v>302</v>
      </c>
      <c r="B345" s="145" t="s">
        <v>2457</v>
      </c>
      <c r="C345" s="145">
        <v>13871032</v>
      </c>
      <c r="D345" s="145" t="s">
        <v>2741</v>
      </c>
      <c r="E345" s="145" t="s">
        <v>1644</v>
      </c>
    </row>
    <row r="346" spans="1:5">
      <c r="A346" s="149" t="s">
        <v>2307</v>
      </c>
      <c r="B346" s="145" t="s">
        <v>2457</v>
      </c>
      <c r="C346" s="145">
        <v>2375910</v>
      </c>
      <c r="D346" s="145" t="s">
        <v>2443</v>
      </c>
      <c r="E346" s="145" t="s">
        <v>2742</v>
      </c>
    </row>
    <row r="347" spans="1:5">
      <c r="A347" s="149" t="s">
        <v>2307</v>
      </c>
      <c r="B347" s="145" t="s">
        <v>2457</v>
      </c>
      <c r="C347" s="145">
        <v>2375910</v>
      </c>
      <c r="D347" s="145" t="s">
        <v>2443</v>
      </c>
      <c r="E347" s="145" t="s">
        <v>2743</v>
      </c>
    </row>
    <row r="348" spans="1:5">
      <c r="A348" s="149" t="s">
        <v>2308</v>
      </c>
      <c r="B348" s="145" t="s">
        <v>2457</v>
      </c>
      <c r="C348" s="145">
        <v>29342612</v>
      </c>
      <c r="D348" s="145" t="s">
        <v>2579</v>
      </c>
      <c r="E348" s="145" t="s">
        <v>2744</v>
      </c>
    </row>
    <row r="349" spans="1:5">
      <c r="A349" s="149" t="s">
        <v>2308</v>
      </c>
      <c r="B349" s="145" t="s">
        <v>2457</v>
      </c>
      <c r="C349" s="145">
        <v>29342612</v>
      </c>
      <c r="D349" s="145" t="s">
        <v>2579</v>
      </c>
      <c r="E349" s="145" t="s">
        <v>2745</v>
      </c>
    </row>
    <row r="350" spans="1:5">
      <c r="A350" s="149" t="s">
        <v>2309</v>
      </c>
      <c r="B350" s="145" t="s">
        <v>2457</v>
      </c>
      <c r="C350" s="145">
        <v>15731660</v>
      </c>
      <c r="D350" s="145" t="s">
        <v>2746</v>
      </c>
      <c r="E350" s="145" t="s">
        <v>2747</v>
      </c>
    </row>
    <row r="351" spans="1:5">
      <c r="A351" s="149" t="s">
        <v>2309</v>
      </c>
      <c r="B351" s="145" t="s">
        <v>2457</v>
      </c>
      <c r="C351" s="145">
        <v>15731660</v>
      </c>
      <c r="D351" s="145" t="s">
        <v>2746</v>
      </c>
      <c r="E351" s="145" t="s">
        <v>2748</v>
      </c>
    </row>
    <row r="352" spans="1:5">
      <c r="A352" s="149" t="s">
        <v>342</v>
      </c>
      <c r="B352" s="145" t="s">
        <v>2457</v>
      </c>
      <c r="C352" s="145">
        <v>2375816</v>
      </c>
      <c r="D352" s="145" t="s">
        <v>2461</v>
      </c>
      <c r="E352" s="145" t="s">
        <v>343</v>
      </c>
    </row>
    <row r="353" spans="1:5">
      <c r="A353" s="149" t="s">
        <v>342</v>
      </c>
      <c r="B353" s="145" t="s">
        <v>2457</v>
      </c>
      <c r="C353" s="145">
        <v>2375816</v>
      </c>
      <c r="D353" s="145" t="s">
        <v>2461</v>
      </c>
      <c r="E353" s="145" t="s">
        <v>1651</v>
      </c>
    </row>
    <row r="354" spans="1:5">
      <c r="A354" s="149" t="s">
        <v>344</v>
      </c>
      <c r="B354" s="145" t="s">
        <v>2457</v>
      </c>
      <c r="C354" s="145">
        <v>2375816</v>
      </c>
      <c r="D354" s="145" t="s">
        <v>2461</v>
      </c>
      <c r="E354" s="145" t="s">
        <v>345</v>
      </c>
    </row>
    <row r="355" spans="1:5">
      <c r="A355" s="149" t="s">
        <v>344</v>
      </c>
      <c r="B355" s="145" t="s">
        <v>2457</v>
      </c>
      <c r="C355" s="145">
        <v>2375816</v>
      </c>
      <c r="D355" s="145" t="s">
        <v>2461</v>
      </c>
      <c r="E355" s="145" t="s">
        <v>1652</v>
      </c>
    </row>
    <row r="356" spans="1:5">
      <c r="A356" s="149" t="s">
        <v>329</v>
      </c>
      <c r="B356" s="141" t="s">
        <v>2457</v>
      </c>
      <c r="C356" s="141">
        <v>16823211</v>
      </c>
      <c r="D356" s="141" t="s">
        <v>2749</v>
      </c>
      <c r="E356" s="141" t="s">
        <v>331</v>
      </c>
    </row>
    <row r="357" spans="1:5">
      <c r="A357" s="149" t="s">
        <v>329</v>
      </c>
      <c r="B357" s="141" t="s">
        <v>2457</v>
      </c>
      <c r="C357" s="141">
        <v>16823211</v>
      </c>
      <c r="D357" s="141" t="s">
        <v>2749</v>
      </c>
      <c r="E357" s="141" t="s">
        <v>1653</v>
      </c>
    </row>
    <row r="358" spans="1:5">
      <c r="A358" s="149" t="s">
        <v>346</v>
      </c>
      <c r="B358" s="141" t="s">
        <v>2457</v>
      </c>
      <c r="C358" s="141">
        <v>13871032</v>
      </c>
      <c r="D358" s="141" t="s">
        <v>2741</v>
      </c>
      <c r="E358" s="141" t="s">
        <v>348</v>
      </c>
    </row>
    <row r="359" spans="1:5">
      <c r="A359" s="149" t="s">
        <v>346</v>
      </c>
      <c r="B359" s="141" t="s">
        <v>2457</v>
      </c>
      <c r="C359" s="141">
        <v>13871032</v>
      </c>
      <c r="D359" s="141" t="s">
        <v>2741</v>
      </c>
      <c r="E359" s="141" t="s">
        <v>1654</v>
      </c>
    </row>
    <row r="360" spans="1:5">
      <c r="A360" s="149" t="s">
        <v>1109</v>
      </c>
      <c r="B360" s="141" t="s">
        <v>2457</v>
      </c>
      <c r="C360" s="141">
        <v>9989271</v>
      </c>
      <c r="D360" s="141" t="s">
        <v>2615</v>
      </c>
      <c r="E360" s="141" t="s">
        <v>1655</v>
      </c>
    </row>
    <row r="361" spans="1:5">
      <c r="A361" s="149" t="s">
        <v>1109</v>
      </c>
      <c r="B361" s="141" t="s">
        <v>2457</v>
      </c>
      <c r="C361" s="141">
        <v>9989271</v>
      </c>
      <c r="D361" s="141" t="s">
        <v>2615</v>
      </c>
      <c r="E361" s="141" t="s">
        <v>1656</v>
      </c>
    </row>
    <row r="362" spans="1:5">
      <c r="A362" s="149" t="s">
        <v>372</v>
      </c>
      <c r="B362" s="141" t="s">
        <v>2457</v>
      </c>
      <c r="C362" s="141">
        <v>13275795</v>
      </c>
      <c r="D362" s="141" t="s">
        <v>2403</v>
      </c>
      <c r="E362" s="141" t="s">
        <v>373</v>
      </c>
    </row>
    <row r="363" spans="1:5">
      <c r="A363" s="149" t="s">
        <v>372</v>
      </c>
      <c r="B363" s="141" t="s">
        <v>2457</v>
      </c>
      <c r="C363" s="141">
        <v>13275795</v>
      </c>
      <c r="D363" s="141" t="s">
        <v>2403</v>
      </c>
      <c r="E363" s="141" t="s">
        <v>1657</v>
      </c>
    </row>
    <row r="364" spans="1:5">
      <c r="A364" s="149" t="s">
        <v>356</v>
      </c>
      <c r="B364" s="141" t="s">
        <v>2457</v>
      </c>
      <c r="C364" s="141">
        <v>13871032</v>
      </c>
      <c r="D364" s="141" t="s">
        <v>2741</v>
      </c>
      <c r="E364" s="141" t="s">
        <v>357</v>
      </c>
    </row>
    <row r="365" spans="1:5">
      <c r="A365" s="149" t="s">
        <v>356</v>
      </c>
      <c r="B365" s="141" t="s">
        <v>2457</v>
      </c>
      <c r="C365" s="141">
        <v>13871032</v>
      </c>
      <c r="D365" s="141" t="s">
        <v>2741</v>
      </c>
      <c r="E365" s="141" t="s">
        <v>1658</v>
      </c>
    </row>
    <row r="366" spans="1:5">
      <c r="A366" s="149" t="s">
        <v>2750</v>
      </c>
      <c r="B366" s="141" t="s">
        <v>2539</v>
      </c>
      <c r="C366" s="141">
        <v>2375910</v>
      </c>
      <c r="D366" s="141" t="s">
        <v>2443</v>
      </c>
      <c r="E366" s="141" t="s">
        <v>2751</v>
      </c>
    </row>
    <row r="367" spans="1:5">
      <c r="A367" s="149" t="s">
        <v>2752</v>
      </c>
      <c r="B367" s="141" t="s">
        <v>2539</v>
      </c>
      <c r="C367" s="141">
        <v>29342612</v>
      </c>
      <c r="D367" s="141" t="s">
        <v>2579</v>
      </c>
      <c r="E367" s="141" t="s">
        <v>2753</v>
      </c>
    </row>
    <row r="368" spans="1:5">
      <c r="A368" s="149" t="s">
        <v>2754</v>
      </c>
      <c r="B368" s="141" t="s">
        <v>2539</v>
      </c>
      <c r="C368" s="141">
        <v>15731660</v>
      </c>
      <c r="D368" s="141" t="s">
        <v>2746</v>
      </c>
      <c r="E368" s="141" t="s">
        <v>2755</v>
      </c>
    </row>
    <row r="369" spans="1:5">
      <c r="A369" s="149" t="s">
        <v>690</v>
      </c>
      <c r="B369" s="141" t="s">
        <v>2447</v>
      </c>
      <c r="C369" s="141">
        <v>2375816</v>
      </c>
      <c r="D369" s="141" t="s">
        <v>2461</v>
      </c>
      <c r="E369" s="141" t="s">
        <v>693</v>
      </c>
    </row>
    <row r="370" spans="1:5">
      <c r="A370" s="149" t="s">
        <v>458</v>
      </c>
      <c r="B370" s="141" t="s">
        <v>2447</v>
      </c>
      <c r="C370" s="141">
        <v>2375910</v>
      </c>
      <c r="D370" s="141" t="s">
        <v>2443</v>
      </c>
      <c r="E370" s="141" t="s">
        <v>459</v>
      </c>
    </row>
    <row r="371" spans="1:5">
      <c r="A371" s="149" t="s">
        <v>699</v>
      </c>
      <c r="B371" s="141" t="s">
        <v>2447</v>
      </c>
      <c r="C371" s="141">
        <v>2375816</v>
      </c>
      <c r="D371" s="141" t="s">
        <v>2461</v>
      </c>
      <c r="E371" s="141" t="s">
        <v>701</v>
      </c>
    </row>
    <row r="372" spans="1:5">
      <c r="A372" s="149" t="s">
        <v>447</v>
      </c>
      <c r="B372" s="141" t="s">
        <v>2447</v>
      </c>
      <c r="C372" s="141">
        <v>2375910</v>
      </c>
      <c r="D372" s="141" t="s">
        <v>2443</v>
      </c>
      <c r="E372" s="141" t="s">
        <v>449</v>
      </c>
    </row>
    <row r="373" spans="1:5">
      <c r="A373" s="149" t="s">
        <v>483</v>
      </c>
      <c r="B373" s="141" t="s">
        <v>2447</v>
      </c>
      <c r="C373" s="141">
        <v>2375910</v>
      </c>
      <c r="D373" s="141" t="s">
        <v>2443</v>
      </c>
      <c r="E373" s="141" t="s">
        <v>485</v>
      </c>
    </row>
    <row r="374" spans="1:5">
      <c r="A374" s="149" t="s">
        <v>553</v>
      </c>
      <c r="B374" s="141" t="s">
        <v>2447</v>
      </c>
      <c r="C374" s="141">
        <v>2375910</v>
      </c>
      <c r="D374" s="141" t="s">
        <v>2443</v>
      </c>
      <c r="E374" s="141" t="s">
        <v>554</v>
      </c>
    </row>
    <row r="375" spans="1:5">
      <c r="A375" s="149" t="s">
        <v>549</v>
      </c>
      <c r="B375" s="141" t="s">
        <v>2447</v>
      </c>
      <c r="C375" s="141">
        <v>2375910</v>
      </c>
      <c r="D375" s="141" t="s">
        <v>2443</v>
      </c>
      <c r="E375" s="141" t="s">
        <v>551</v>
      </c>
    </row>
    <row r="376" spans="1:5">
      <c r="A376" s="149" t="s">
        <v>527</v>
      </c>
      <c r="B376" s="141" t="s">
        <v>2447</v>
      </c>
      <c r="C376" s="141">
        <v>2375910</v>
      </c>
      <c r="D376" s="141" t="s">
        <v>2443</v>
      </c>
      <c r="E376" s="141" t="s">
        <v>528</v>
      </c>
    </row>
    <row r="377" spans="1:5">
      <c r="A377" s="149" t="s">
        <v>734</v>
      </c>
      <c r="B377" s="141" t="s">
        <v>2447</v>
      </c>
      <c r="C377" s="141">
        <v>2375910</v>
      </c>
      <c r="D377" s="141" t="s">
        <v>2443</v>
      </c>
      <c r="E377" s="141" t="s">
        <v>736</v>
      </c>
    </row>
    <row r="378" spans="1:5">
      <c r="A378" s="149" t="s">
        <v>520</v>
      </c>
      <c r="B378" s="141" t="s">
        <v>2447</v>
      </c>
      <c r="C378" s="141">
        <v>2375910</v>
      </c>
      <c r="D378" s="141" t="s">
        <v>2443</v>
      </c>
      <c r="E378" s="141" t="s">
        <v>521</v>
      </c>
    </row>
    <row r="379" spans="1:5">
      <c r="A379" s="149" t="s">
        <v>516</v>
      </c>
      <c r="B379" s="141" t="s">
        <v>2447</v>
      </c>
      <c r="C379" s="141">
        <v>2375910</v>
      </c>
      <c r="D379" s="141" t="s">
        <v>2443</v>
      </c>
      <c r="E379" s="141" t="s">
        <v>518</v>
      </c>
    </row>
    <row r="380" spans="1:5">
      <c r="A380" s="149" t="s">
        <v>730</v>
      </c>
      <c r="B380" s="141" t="s">
        <v>2447</v>
      </c>
      <c r="C380" s="141">
        <v>2375910</v>
      </c>
      <c r="D380" s="141" t="s">
        <v>2443</v>
      </c>
      <c r="E380" s="141" t="s">
        <v>732</v>
      </c>
    </row>
    <row r="381" spans="1:5">
      <c r="A381" s="149" t="s">
        <v>559</v>
      </c>
      <c r="B381" s="141" t="s">
        <v>2447</v>
      </c>
      <c r="C381" s="141">
        <v>2375910</v>
      </c>
      <c r="D381" s="141" t="s">
        <v>2443</v>
      </c>
      <c r="E381" s="141" t="s">
        <v>560</v>
      </c>
    </row>
    <row r="382" spans="1:5">
      <c r="A382" s="149" t="s">
        <v>673</v>
      </c>
      <c r="B382" s="141" t="s">
        <v>2447</v>
      </c>
      <c r="C382" s="141">
        <v>2375816</v>
      </c>
      <c r="D382" s="141" t="s">
        <v>2461</v>
      </c>
      <c r="E382" s="141" t="s">
        <v>676</v>
      </c>
    </row>
    <row r="383" spans="1:5">
      <c r="A383" s="149" t="s">
        <v>682</v>
      </c>
      <c r="B383" s="141" t="s">
        <v>2447</v>
      </c>
      <c r="C383" s="141">
        <v>2375816</v>
      </c>
      <c r="D383" s="141" t="s">
        <v>2461</v>
      </c>
      <c r="E383" s="141" t="s">
        <v>684</v>
      </c>
    </row>
    <row r="384" spans="1:5">
      <c r="A384" s="149" t="s">
        <v>487</v>
      </c>
      <c r="B384" s="141" t="s">
        <v>2447</v>
      </c>
      <c r="C384" s="141">
        <v>2375910</v>
      </c>
      <c r="D384" s="141" t="s">
        <v>2443</v>
      </c>
      <c r="E384" s="141" t="s">
        <v>489</v>
      </c>
    </row>
    <row r="385" spans="1:5">
      <c r="A385" s="149" t="s">
        <v>556</v>
      </c>
      <c r="B385" s="141" t="s">
        <v>2447</v>
      </c>
      <c r="C385" s="141">
        <v>2375910</v>
      </c>
      <c r="D385" s="141" t="s">
        <v>2443</v>
      </c>
      <c r="E385" s="141" t="s">
        <v>557</v>
      </c>
    </row>
    <row r="386" spans="1:5">
      <c r="A386" s="149" t="s">
        <v>455</v>
      </c>
      <c r="B386" s="141" t="s">
        <v>2447</v>
      </c>
      <c r="C386" s="141">
        <v>2375910</v>
      </c>
      <c r="D386" s="141" t="s">
        <v>2443</v>
      </c>
      <c r="E386" s="141" t="s">
        <v>456</v>
      </c>
    </row>
    <row r="387" spans="1:5">
      <c r="A387" s="149" t="s">
        <v>451</v>
      </c>
      <c r="B387" s="141" t="s">
        <v>2447</v>
      </c>
      <c r="C387" s="141">
        <v>2375910</v>
      </c>
      <c r="D387" s="141" t="s">
        <v>2443</v>
      </c>
      <c r="E387" s="141" t="s">
        <v>453</v>
      </c>
    </row>
    <row r="388" spans="1:5">
      <c r="A388" s="149" t="s">
        <v>656</v>
      </c>
      <c r="B388" s="141" t="s">
        <v>2447</v>
      </c>
      <c r="C388" s="141">
        <v>2375816</v>
      </c>
      <c r="D388" s="141" t="s">
        <v>2461</v>
      </c>
      <c r="E388" s="141" t="s">
        <v>659</v>
      </c>
    </row>
    <row r="389" spans="1:5">
      <c r="A389" s="149" t="s">
        <v>523</v>
      </c>
      <c r="B389" s="141" t="s">
        <v>2447</v>
      </c>
      <c r="C389" s="141">
        <v>2375910</v>
      </c>
      <c r="D389" s="141" t="s">
        <v>2443</v>
      </c>
      <c r="E389" s="141" t="s">
        <v>525</v>
      </c>
    </row>
    <row r="390" spans="1:5">
      <c r="A390" s="149" t="s">
        <v>665</v>
      </c>
      <c r="B390" s="141" t="s">
        <v>2447</v>
      </c>
      <c r="C390" s="141">
        <v>2375816</v>
      </c>
      <c r="D390" s="141" t="s">
        <v>2461</v>
      </c>
      <c r="E390" s="141" t="s">
        <v>667</v>
      </c>
    </row>
    <row r="391" spans="1:5">
      <c r="A391" s="149" t="s">
        <v>491</v>
      </c>
      <c r="B391" s="141" t="s">
        <v>2447</v>
      </c>
      <c r="C391" s="141">
        <v>2375910</v>
      </c>
      <c r="D391" s="141" t="s">
        <v>2443</v>
      </c>
      <c r="E391" s="141" t="s">
        <v>492</v>
      </c>
    </row>
    <row r="392" spans="1:5">
      <c r="A392" s="149" t="s">
        <v>726</v>
      </c>
      <c r="B392" s="141" t="s">
        <v>2447</v>
      </c>
      <c r="C392" s="141">
        <v>13275795</v>
      </c>
      <c r="D392" s="141" t="s">
        <v>2403</v>
      </c>
      <c r="E392" s="141" t="s">
        <v>727</v>
      </c>
    </row>
    <row r="393" spans="1:5">
      <c r="A393" s="149" t="s">
        <v>708</v>
      </c>
      <c r="B393" s="141" t="s">
        <v>2447</v>
      </c>
      <c r="C393" s="141">
        <v>13275795</v>
      </c>
      <c r="D393" s="141" t="s">
        <v>2403</v>
      </c>
      <c r="E393" s="141" t="s">
        <v>710</v>
      </c>
    </row>
    <row r="394" spans="1:5">
      <c r="A394" s="149" t="s">
        <v>712</v>
      </c>
      <c r="B394" s="145" t="s">
        <v>2447</v>
      </c>
      <c r="C394" s="145">
        <v>13275795</v>
      </c>
      <c r="D394" s="145" t="s">
        <v>2403</v>
      </c>
      <c r="E394" s="145" t="s">
        <v>713</v>
      </c>
    </row>
    <row r="395" spans="1:5">
      <c r="A395" s="149" t="s">
        <v>642</v>
      </c>
      <c r="B395" s="145" t="s">
        <v>2447</v>
      </c>
      <c r="C395" s="145">
        <v>2375816</v>
      </c>
      <c r="D395" s="145" t="s">
        <v>2461</v>
      </c>
      <c r="E395" s="145" t="s">
        <v>645</v>
      </c>
    </row>
    <row r="396" spans="1:5">
      <c r="A396" s="149" t="s">
        <v>647</v>
      </c>
      <c r="B396" s="141" t="s">
        <v>2447</v>
      </c>
      <c r="C396" s="141">
        <v>2375816</v>
      </c>
      <c r="D396" s="141" t="s">
        <v>2461</v>
      </c>
      <c r="E396" s="141" t="s">
        <v>648</v>
      </c>
    </row>
    <row r="397" spans="1:5">
      <c r="A397" s="149" t="s">
        <v>952</v>
      </c>
      <c r="B397" s="141" t="s">
        <v>2447</v>
      </c>
      <c r="C397" s="141">
        <v>2375816</v>
      </c>
      <c r="D397" s="141" t="s">
        <v>2461</v>
      </c>
      <c r="E397" s="141" t="s">
        <v>953</v>
      </c>
    </row>
    <row r="398" spans="1:5">
      <c r="A398" s="149" t="s">
        <v>661</v>
      </c>
      <c r="B398" s="141" t="s">
        <v>2447</v>
      </c>
      <c r="C398" s="141">
        <v>2375816</v>
      </c>
      <c r="D398" s="141" t="s">
        <v>2461</v>
      </c>
      <c r="E398" s="141" t="s">
        <v>663</v>
      </c>
    </row>
    <row r="399" spans="1:5">
      <c r="A399" s="149" t="s">
        <v>669</v>
      </c>
      <c r="B399" s="141" t="s">
        <v>2447</v>
      </c>
      <c r="C399" s="141">
        <v>2375816</v>
      </c>
      <c r="D399" s="141" t="s">
        <v>2461</v>
      </c>
      <c r="E399" s="141" t="s">
        <v>671</v>
      </c>
    </row>
    <row r="400" spans="1:5">
      <c r="A400" s="149" t="s">
        <v>473</v>
      </c>
      <c r="B400" s="141" t="s">
        <v>2447</v>
      </c>
      <c r="C400" s="141">
        <v>2375910</v>
      </c>
      <c r="D400" s="141" t="s">
        <v>2443</v>
      </c>
      <c r="E400" s="141" t="s">
        <v>474</v>
      </c>
    </row>
    <row r="401" spans="1:5">
      <c r="A401" s="149" t="s">
        <v>437</v>
      </c>
      <c r="B401" s="141" t="s">
        <v>2447</v>
      </c>
      <c r="C401" s="141">
        <v>2375910</v>
      </c>
      <c r="D401" s="141" t="s">
        <v>2443</v>
      </c>
      <c r="E401" s="141" t="s">
        <v>438</v>
      </c>
    </row>
    <row r="402" spans="1:5">
      <c r="A402" s="149" t="s">
        <v>421</v>
      </c>
      <c r="B402" s="141" t="s">
        <v>2447</v>
      </c>
      <c r="C402" s="141">
        <v>2375910</v>
      </c>
      <c r="D402" s="141" t="s">
        <v>2443</v>
      </c>
      <c r="E402" s="141" t="s">
        <v>424</v>
      </c>
    </row>
    <row r="403" spans="1:5">
      <c r="A403" s="149" t="s">
        <v>461</v>
      </c>
      <c r="B403" s="141" t="s">
        <v>2447</v>
      </c>
      <c r="C403" s="141">
        <v>2375910</v>
      </c>
      <c r="D403" s="141" t="s">
        <v>2443</v>
      </c>
      <c r="E403" s="141" t="s">
        <v>463</v>
      </c>
    </row>
    <row r="404" spans="1:5">
      <c r="A404" s="149" t="s">
        <v>686</v>
      </c>
      <c r="B404" s="145" t="s">
        <v>2447</v>
      </c>
      <c r="C404" s="145">
        <v>2375816</v>
      </c>
      <c r="D404" s="145" t="s">
        <v>2461</v>
      </c>
      <c r="E404" s="145" t="s">
        <v>688</v>
      </c>
    </row>
    <row r="405" spans="1:5">
      <c r="A405" s="149" t="s">
        <v>678</v>
      </c>
      <c r="B405" s="145" t="s">
        <v>2447</v>
      </c>
      <c r="C405" s="145">
        <v>2375816</v>
      </c>
      <c r="D405" s="145" t="s">
        <v>2461</v>
      </c>
      <c r="E405" s="145" t="s">
        <v>680</v>
      </c>
    </row>
    <row r="406" spans="1:5">
      <c r="A406" s="149" t="s">
        <v>440</v>
      </c>
      <c r="B406" s="141" t="s">
        <v>2447</v>
      </c>
      <c r="C406" s="141">
        <v>2375910</v>
      </c>
      <c r="D406" s="141" t="s">
        <v>2443</v>
      </c>
      <c r="E406" s="141" t="s">
        <v>442</v>
      </c>
    </row>
    <row r="407" spans="1:5">
      <c r="A407" s="149" t="s">
        <v>444</v>
      </c>
      <c r="B407" s="141" t="s">
        <v>2447</v>
      </c>
      <c r="C407" s="141">
        <v>2375910</v>
      </c>
      <c r="D407" s="141" t="s">
        <v>2443</v>
      </c>
      <c r="E407" s="141" t="s">
        <v>445</v>
      </c>
    </row>
    <row r="408" spans="1:5">
      <c r="A408" s="149" t="s">
        <v>703</v>
      </c>
      <c r="B408" s="141" t="s">
        <v>2447</v>
      </c>
      <c r="C408" s="141">
        <v>2375816</v>
      </c>
      <c r="D408" s="141" t="s">
        <v>2461</v>
      </c>
      <c r="E408" s="141" t="s">
        <v>705</v>
      </c>
    </row>
    <row r="409" spans="1:5">
      <c r="A409" s="149" t="s">
        <v>476</v>
      </c>
      <c r="B409" s="141" t="s">
        <v>2447</v>
      </c>
      <c r="C409" s="141">
        <v>2375910</v>
      </c>
      <c r="D409" s="141" t="s">
        <v>2443</v>
      </c>
      <c r="E409" s="141" t="s">
        <v>478</v>
      </c>
    </row>
    <row r="410" spans="1:5">
      <c r="A410" s="149" t="s">
        <v>480</v>
      </c>
      <c r="B410" s="141" t="s">
        <v>2447</v>
      </c>
      <c r="C410" s="141">
        <v>2375910</v>
      </c>
      <c r="D410" s="141" t="s">
        <v>2443</v>
      </c>
      <c r="E410" s="141" t="s">
        <v>481</v>
      </c>
    </row>
    <row r="411" spans="1:5">
      <c r="A411" s="149" t="s">
        <v>622</v>
      </c>
      <c r="B411" s="141" t="s">
        <v>2447</v>
      </c>
      <c r="C411" s="141">
        <v>14307026</v>
      </c>
      <c r="D411" s="141" t="s">
        <v>2613</v>
      </c>
      <c r="E411" s="141" t="s">
        <v>2756</v>
      </c>
    </row>
    <row r="412" spans="1:5">
      <c r="A412" s="149" t="s">
        <v>611</v>
      </c>
      <c r="B412" s="141" t="s">
        <v>2447</v>
      </c>
      <c r="C412" s="141">
        <v>14307026</v>
      </c>
      <c r="D412" s="141" t="s">
        <v>2613</v>
      </c>
      <c r="E412" s="141" t="s">
        <v>612</v>
      </c>
    </row>
    <row r="413" spans="1:5">
      <c r="A413" s="149" t="s">
        <v>630</v>
      </c>
      <c r="B413" s="141" t="s">
        <v>2447</v>
      </c>
      <c r="C413" s="141">
        <v>14307026</v>
      </c>
      <c r="D413" s="141" t="s">
        <v>2613</v>
      </c>
      <c r="E413" s="141" t="s">
        <v>631</v>
      </c>
    </row>
    <row r="414" spans="1:5">
      <c r="A414" s="149" t="s">
        <v>594</v>
      </c>
      <c r="B414" s="145" t="s">
        <v>2447</v>
      </c>
      <c r="C414" s="145">
        <v>14307026</v>
      </c>
      <c r="D414" s="145" t="s">
        <v>2613</v>
      </c>
      <c r="E414" s="145" t="s">
        <v>597</v>
      </c>
    </row>
    <row r="415" spans="1:5">
      <c r="A415" s="149" t="s">
        <v>695</v>
      </c>
      <c r="B415" s="145" t="s">
        <v>2447</v>
      </c>
      <c r="C415" s="145">
        <v>2375816</v>
      </c>
      <c r="D415" s="145" t="s">
        <v>2461</v>
      </c>
      <c r="E415" s="145" t="s">
        <v>697</v>
      </c>
    </row>
    <row r="416" spans="1:5">
      <c r="A416" s="149" t="s">
        <v>633</v>
      </c>
      <c r="B416" s="141" t="s">
        <v>2447</v>
      </c>
      <c r="C416" s="141">
        <v>14307026</v>
      </c>
      <c r="D416" s="141" t="s">
        <v>2613</v>
      </c>
      <c r="E416" s="141" t="s">
        <v>636</v>
      </c>
    </row>
    <row r="417" spans="1:5">
      <c r="A417" s="149" t="s">
        <v>504</v>
      </c>
      <c r="B417" s="145" t="s">
        <v>2447</v>
      </c>
      <c r="C417" s="145">
        <v>2375910</v>
      </c>
      <c r="D417" s="145" t="s">
        <v>2443</v>
      </c>
      <c r="E417" s="145" t="s">
        <v>506</v>
      </c>
    </row>
    <row r="418" spans="1:5">
      <c r="A418" s="149" t="s">
        <v>537</v>
      </c>
      <c r="B418" s="145" t="s">
        <v>2447</v>
      </c>
      <c r="C418" s="145">
        <v>2375910</v>
      </c>
      <c r="D418" s="145" t="s">
        <v>2443</v>
      </c>
      <c r="E418" s="145" t="s">
        <v>539</v>
      </c>
    </row>
    <row r="419" spans="1:5">
      <c r="A419" s="149" t="s">
        <v>752</v>
      </c>
      <c r="B419" s="145" t="s">
        <v>2447</v>
      </c>
      <c r="C419" s="145">
        <v>2395295</v>
      </c>
      <c r="D419" s="145" t="s">
        <v>2611</v>
      </c>
      <c r="E419" s="145" t="s">
        <v>754</v>
      </c>
    </row>
    <row r="420" spans="1:5">
      <c r="A420" s="149" t="s">
        <v>508</v>
      </c>
      <c r="B420" s="145" t="s">
        <v>2447</v>
      </c>
      <c r="C420" s="145">
        <v>2375910</v>
      </c>
      <c r="D420" s="145" t="s">
        <v>2443</v>
      </c>
      <c r="E420" s="145" t="s">
        <v>510</v>
      </c>
    </row>
    <row r="421" spans="1:5">
      <c r="A421" s="149" t="s">
        <v>614</v>
      </c>
      <c r="B421" s="145" t="s">
        <v>2447</v>
      </c>
      <c r="C421" s="145">
        <v>14307026</v>
      </c>
      <c r="D421" s="145" t="s">
        <v>2613</v>
      </c>
      <c r="E421" s="145" t="s">
        <v>616</v>
      </c>
    </row>
    <row r="422" spans="1:5">
      <c r="A422" s="149" t="s">
        <v>603</v>
      </c>
      <c r="B422" s="145" t="s">
        <v>2447</v>
      </c>
      <c r="C422" s="145">
        <v>14307026</v>
      </c>
      <c r="D422" s="145" t="s">
        <v>2613</v>
      </c>
      <c r="E422" s="145" t="s">
        <v>605</v>
      </c>
    </row>
    <row r="423" spans="1:5">
      <c r="A423" s="149" t="s">
        <v>638</v>
      </c>
      <c r="B423" s="145" t="s">
        <v>2447</v>
      </c>
      <c r="C423" s="145">
        <v>14307026</v>
      </c>
      <c r="D423" s="145" t="s">
        <v>2613</v>
      </c>
      <c r="E423" s="145" t="s">
        <v>640</v>
      </c>
    </row>
    <row r="424" spans="1:5">
      <c r="A424" s="149" t="s">
        <v>541</v>
      </c>
      <c r="B424" s="145" t="s">
        <v>2447</v>
      </c>
      <c r="C424" s="145">
        <v>2375910</v>
      </c>
      <c r="D424" s="145" t="s">
        <v>2443</v>
      </c>
      <c r="E424" s="145" t="s">
        <v>543</v>
      </c>
    </row>
    <row r="425" spans="1:5">
      <c r="A425" s="149" t="s">
        <v>756</v>
      </c>
      <c r="B425" s="145" t="s">
        <v>2447</v>
      </c>
      <c r="C425" s="145">
        <v>2395295</v>
      </c>
      <c r="D425" s="145" t="s">
        <v>2611</v>
      </c>
      <c r="E425" s="145" t="s">
        <v>757</v>
      </c>
    </row>
    <row r="426" spans="1:5">
      <c r="A426" s="149" t="s">
        <v>1405</v>
      </c>
      <c r="B426" s="145" t="s">
        <v>2447</v>
      </c>
      <c r="C426" s="145">
        <v>14307026</v>
      </c>
      <c r="D426" s="145" t="s">
        <v>2613</v>
      </c>
      <c r="E426" s="145" t="s">
        <v>601</v>
      </c>
    </row>
    <row r="427" spans="1:5">
      <c r="A427" s="149" t="s">
        <v>1488</v>
      </c>
      <c r="B427" s="145" t="s">
        <v>2447</v>
      </c>
      <c r="C427" s="145">
        <v>2375910</v>
      </c>
      <c r="D427" s="145" t="s">
        <v>2443</v>
      </c>
      <c r="E427" s="145" t="s">
        <v>431</v>
      </c>
    </row>
    <row r="428" spans="1:5">
      <c r="A428" s="149" t="s">
        <v>1474</v>
      </c>
      <c r="B428" s="145" t="s">
        <v>2447</v>
      </c>
      <c r="C428" s="145">
        <v>2375910</v>
      </c>
      <c r="D428" s="145" t="s">
        <v>2443</v>
      </c>
      <c r="E428" s="145" t="s">
        <v>467</v>
      </c>
    </row>
    <row r="429" spans="1:5">
      <c r="A429" s="149" t="s">
        <v>1407</v>
      </c>
      <c r="B429" s="145" t="s">
        <v>2447</v>
      </c>
      <c r="C429" s="145">
        <v>14307026</v>
      </c>
      <c r="D429" s="145" t="s">
        <v>2613</v>
      </c>
      <c r="E429" s="145" t="s">
        <v>620</v>
      </c>
    </row>
    <row r="430" spans="1:5">
      <c r="A430" s="149" t="s">
        <v>1412</v>
      </c>
      <c r="B430" s="145" t="s">
        <v>2447</v>
      </c>
      <c r="C430" s="145">
        <v>14307026</v>
      </c>
      <c r="D430" s="145" t="s">
        <v>2613</v>
      </c>
      <c r="E430" s="145" t="s">
        <v>628</v>
      </c>
    </row>
    <row r="431" spans="1:5">
      <c r="A431" s="149" t="s">
        <v>607</v>
      </c>
      <c r="B431" s="145" t="s">
        <v>2447</v>
      </c>
      <c r="C431" s="145">
        <v>14307026</v>
      </c>
      <c r="D431" s="145" t="s">
        <v>2613</v>
      </c>
      <c r="E431" s="145" t="s">
        <v>609</v>
      </c>
    </row>
    <row r="432" spans="1:5">
      <c r="A432" s="149" t="s">
        <v>777</v>
      </c>
      <c r="B432" s="145" t="s">
        <v>2447</v>
      </c>
      <c r="C432" s="145">
        <v>9989271</v>
      </c>
      <c r="D432" s="145" t="s">
        <v>2615</v>
      </c>
      <c r="E432" s="145" t="s">
        <v>778</v>
      </c>
    </row>
    <row r="433" spans="1:5">
      <c r="A433" s="149" t="s">
        <v>767</v>
      </c>
      <c r="B433" s="145" t="s">
        <v>2447</v>
      </c>
      <c r="C433" s="145">
        <v>2395391</v>
      </c>
      <c r="D433" s="145" t="s">
        <v>2614</v>
      </c>
      <c r="E433" s="145" t="s">
        <v>768</v>
      </c>
    </row>
    <row r="434" spans="1:5">
      <c r="A434" s="149" t="s">
        <v>773</v>
      </c>
      <c r="B434" s="145" t="s">
        <v>2447</v>
      </c>
      <c r="C434" s="145">
        <v>9989271</v>
      </c>
      <c r="D434" s="145" t="s">
        <v>2615</v>
      </c>
      <c r="E434" s="145" t="s">
        <v>775</v>
      </c>
    </row>
    <row r="435" spans="1:5">
      <c r="A435" s="149" t="s">
        <v>759</v>
      </c>
      <c r="B435" s="145" t="s">
        <v>2447</v>
      </c>
      <c r="C435" s="145">
        <v>2395391</v>
      </c>
      <c r="D435" s="145" t="s">
        <v>2614</v>
      </c>
      <c r="E435" s="145" t="s">
        <v>761</v>
      </c>
    </row>
    <row r="436" spans="1:5">
      <c r="A436" s="149" t="s">
        <v>715</v>
      </c>
      <c r="B436" s="145" t="s">
        <v>2447</v>
      </c>
      <c r="C436" s="145">
        <v>13275795</v>
      </c>
      <c r="D436" s="145" t="s">
        <v>2403</v>
      </c>
      <c r="E436" s="145" t="s">
        <v>717</v>
      </c>
    </row>
    <row r="437" spans="1:5">
      <c r="A437" s="149" t="s">
        <v>496</v>
      </c>
      <c r="B437" s="145" t="s">
        <v>2447</v>
      </c>
      <c r="C437" s="145">
        <v>2375910</v>
      </c>
      <c r="D437" s="145" t="s">
        <v>2443</v>
      </c>
      <c r="E437" s="145" t="s">
        <v>499</v>
      </c>
    </row>
    <row r="438" spans="1:5">
      <c r="A438" s="149" t="s">
        <v>501</v>
      </c>
      <c r="B438" s="145" t="s">
        <v>2447</v>
      </c>
      <c r="C438" s="145">
        <v>2375910</v>
      </c>
      <c r="D438" s="145" t="s">
        <v>2443</v>
      </c>
      <c r="E438" s="145" t="s">
        <v>502</v>
      </c>
    </row>
    <row r="439" spans="1:5">
      <c r="A439" s="149" t="s">
        <v>723</v>
      </c>
      <c r="B439" s="145" t="s">
        <v>2447</v>
      </c>
      <c r="C439" s="145">
        <v>13275795</v>
      </c>
      <c r="D439" s="145" t="s">
        <v>2403</v>
      </c>
      <c r="E439" s="145" t="s">
        <v>724</v>
      </c>
    </row>
    <row r="440" spans="1:5">
      <c r="A440" s="149" t="s">
        <v>512</v>
      </c>
      <c r="B440" s="145" t="s">
        <v>2447</v>
      </c>
      <c r="C440" s="145">
        <v>2375910</v>
      </c>
      <c r="D440" s="145" t="s">
        <v>2443</v>
      </c>
      <c r="E440" s="145" t="s">
        <v>514</v>
      </c>
    </row>
    <row r="441" spans="1:5">
      <c r="A441" s="149" t="s">
        <v>545</v>
      </c>
      <c r="B441" s="145" t="s">
        <v>2447</v>
      </c>
      <c r="C441" s="145">
        <v>2375910</v>
      </c>
      <c r="D441" s="145" t="s">
        <v>2443</v>
      </c>
      <c r="E441" s="145" t="s">
        <v>547</v>
      </c>
    </row>
    <row r="442" spans="1:5">
      <c r="A442" s="149" t="s">
        <v>530</v>
      </c>
      <c r="B442" s="145" t="s">
        <v>2447</v>
      </c>
      <c r="C442" s="145">
        <v>2375910</v>
      </c>
      <c r="D442" s="145" t="s">
        <v>2443</v>
      </c>
      <c r="E442" s="145" t="s">
        <v>532</v>
      </c>
    </row>
    <row r="443" spans="1:5">
      <c r="A443" s="149" t="s">
        <v>534</v>
      </c>
      <c r="B443" s="145" t="s">
        <v>2447</v>
      </c>
      <c r="C443" s="145">
        <v>2375910</v>
      </c>
      <c r="D443" s="145" t="s">
        <v>2443</v>
      </c>
      <c r="E443" s="145" t="s">
        <v>535</v>
      </c>
    </row>
    <row r="444" spans="1:5">
      <c r="A444" s="149" t="s">
        <v>719</v>
      </c>
      <c r="B444" s="145" t="s">
        <v>2447</v>
      </c>
      <c r="C444" s="145">
        <v>13275795</v>
      </c>
      <c r="D444" s="145" t="s">
        <v>2403</v>
      </c>
      <c r="E444" s="145" t="s">
        <v>721</v>
      </c>
    </row>
    <row r="445" spans="1:5">
      <c r="A445" s="149" t="s">
        <v>1321</v>
      </c>
      <c r="B445" s="145" t="s">
        <v>2447</v>
      </c>
      <c r="C445" s="145">
        <v>2375816</v>
      </c>
      <c r="D445" s="145" t="s">
        <v>2461</v>
      </c>
      <c r="E445" s="145" t="s">
        <v>847</v>
      </c>
    </row>
    <row r="446" spans="1:5">
      <c r="A446" s="149" t="s">
        <v>1317</v>
      </c>
      <c r="B446" s="145" t="s">
        <v>2447</v>
      </c>
      <c r="C446" s="145">
        <v>2375910</v>
      </c>
      <c r="D446" s="145" t="s">
        <v>2443</v>
      </c>
      <c r="E446" s="145" t="s">
        <v>917</v>
      </c>
    </row>
    <row r="447" spans="1:5">
      <c r="A447" s="149" t="s">
        <v>1315</v>
      </c>
      <c r="B447" s="145" t="s">
        <v>2447</v>
      </c>
      <c r="C447" s="145">
        <v>2375910</v>
      </c>
      <c r="D447" s="145" t="s">
        <v>2443</v>
      </c>
      <c r="E447" s="145" t="s">
        <v>913</v>
      </c>
    </row>
    <row r="448" spans="1:5">
      <c r="A448" s="149" t="s">
        <v>2310</v>
      </c>
      <c r="B448" s="145" t="s">
        <v>2447</v>
      </c>
      <c r="C448" s="145">
        <v>2375816</v>
      </c>
      <c r="D448" s="145" t="s">
        <v>2461</v>
      </c>
      <c r="E448" s="145" t="s">
        <v>2757</v>
      </c>
    </row>
    <row r="449" spans="1:5">
      <c r="A449" s="149" t="s">
        <v>1554</v>
      </c>
      <c r="B449" s="145" t="s">
        <v>2447</v>
      </c>
      <c r="C449" s="145">
        <v>10266467</v>
      </c>
      <c r="D449" s="145" t="s">
        <v>2758</v>
      </c>
      <c r="E449" s="145" t="s">
        <v>2759</v>
      </c>
    </row>
    <row r="450" spans="1:5">
      <c r="A450" s="149" t="s">
        <v>1558</v>
      </c>
      <c r="B450" s="145" t="s">
        <v>2447</v>
      </c>
      <c r="C450" s="145">
        <v>10266467</v>
      </c>
      <c r="D450" s="145" t="s">
        <v>2758</v>
      </c>
      <c r="E450" s="145" t="s">
        <v>2760</v>
      </c>
    </row>
    <row r="451" spans="1:5">
      <c r="A451" s="149" t="s">
        <v>1351</v>
      </c>
      <c r="B451" s="145" t="s">
        <v>2447</v>
      </c>
      <c r="C451" s="145">
        <v>2395463</v>
      </c>
      <c r="D451" s="145" t="s">
        <v>2761</v>
      </c>
      <c r="E451" s="145" t="s">
        <v>2762</v>
      </c>
    </row>
    <row r="452" spans="1:5">
      <c r="A452" s="149" t="s">
        <v>1348</v>
      </c>
      <c r="B452" s="145" t="s">
        <v>2447</v>
      </c>
      <c r="C452" s="145">
        <v>2395463</v>
      </c>
      <c r="D452" s="145" t="s">
        <v>2761</v>
      </c>
      <c r="E452" s="145" t="s">
        <v>2763</v>
      </c>
    </row>
    <row r="453" spans="1:5">
      <c r="A453" s="149" t="s">
        <v>1310</v>
      </c>
      <c r="B453" s="145" t="s">
        <v>2447</v>
      </c>
      <c r="C453" s="145">
        <v>2375816</v>
      </c>
      <c r="D453" s="145" t="s">
        <v>2461</v>
      </c>
      <c r="E453" s="145" t="s">
        <v>834</v>
      </c>
    </row>
    <row r="454" spans="1:5">
      <c r="A454" s="149" t="s">
        <v>1311</v>
      </c>
      <c r="B454" s="145" t="s">
        <v>2447</v>
      </c>
      <c r="C454" s="145">
        <v>2375816</v>
      </c>
      <c r="D454" s="145" t="s">
        <v>2461</v>
      </c>
      <c r="E454" s="145" t="s">
        <v>850</v>
      </c>
    </row>
    <row r="455" spans="1:5">
      <c r="A455" s="149" t="s">
        <v>1322</v>
      </c>
      <c r="B455" s="141" t="s">
        <v>2447</v>
      </c>
      <c r="C455" s="141">
        <v>2375910</v>
      </c>
      <c r="D455" s="141" t="s">
        <v>2443</v>
      </c>
      <c r="E455" s="141" t="s">
        <v>831</v>
      </c>
    </row>
    <row r="456" spans="1:5">
      <c r="A456" s="149" t="s">
        <v>1313</v>
      </c>
      <c r="B456" s="141" t="s">
        <v>2447</v>
      </c>
      <c r="C456" s="141">
        <v>2375816</v>
      </c>
      <c r="D456" s="141" t="s">
        <v>2461</v>
      </c>
      <c r="E456" s="141" t="s">
        <v>842</v>
      </c>
    </row>
    <row r="457" spans="1:5">
      <c r="A457" s="149" t="s">
        <v>1324</v>
      </c>
      <c r="B457" s="141" t="s">
        <v>2447</v>
      </c>
      <c r="C457" s="141">
        <v>2375910</v>
      </c>
      <c r="D457" s="141" t="s">
        <v>2443</v>
      </c>
      <c r="E457" s="141" t="s">
        <v>837</v>
      </c>
    </row>
    <row r="458" spans="1:5">
      <c r="A458" s="149" t="s">
        <v>1323</v>
      </c>
      <c r="B458" s="141" t="s">
        <v>2447</v>
      </c>
      <c r="C458" s="141">
        <v>2375910</v>
      </c>
      <c r="D458" s="141" t="s">
        <v>2443</v>
      </c>
      <c r="E458" s="141" t="s">
        <v>834</v>
      </c>
    </row>
    <row r="459" spans="1:5">
      <c r="A459" s="149" t="s">
        <v>2311</v>
      </c>
      <c r="B459" s="141" t="s">
        <v>2447</v>
      </c>
      <c r="C459" s="141">
        <v>2375816</v>
      </c>
      <c r="D459" s="141" t="s">
        <v>2461</v>
      </c>
      <c r="E459" s="141" t="s">
        <v>2756</v>
      </c>
    </row>
    <row r="460" spans="1:5">
      <c r="A460" s="149" t="s">
        <v>2312</v>
      </c>
      <c r="B460" s="141" t="s">
        <v>2447</v>
      </c>
      <c r="C460" s="141">
        <v>2375816</v>
      </c>
      <c r="D460" s="141" t="s">
        <v>2461</v>
      </c>
      <c r="E460" s="141" t="s">
        <v>2764</v>
      </c>
    </row>
    <row r="461" spans="1:5">
      <c r="A461" s="149" t="s">
        <v>1335</v>
      </c>
      <c r="B461" s="141" t="s">
        <v>2447</v>
      </c>
      <c r="C461" s="141">
        <v>13441253</v>
      </c>
      <c r="D461" s="141" t="s">
        <v>2624</v>
      </c>
      <c r="E461" s="141" t="s">
        <v>900</v>
      </c>
    </row>
    <row r="462" spans="1:5">
      <c r="A462" s="149" t="s">
        <v>1332</v>
      </c>
      <c r="B462" s="145" t="s">
        <v>2447</v>
      </c>
      <c r="C462" s="145">
        <v>13441253</v>
      </c>
      <c r="D462" s="145" t="s">
        <v>2624</v>
      </c>
      <c r="E462" s="145" t="s">
        <v>897</v>
      </c>
    </row>
    <row r="463" spans="1:5">
      <c r="A463" s="149" t="s">
        <v>1318</v>
      </c>
      <c r="B463" s="145" t="s">
        <v>2447</v>
      </c>
      <c r="C463" s="145">
        <v>2375910</v>
      </c>
      <c r="D463" s="145" t="s">
        <v>2443</v>
      </c>
      <c r="E463" s="145" t="s">
        <v>920</v>
      </c>
    </row>
    <row r="464" spans="1:5">
      <c r="A464" s="149" t="s">
        <v>1319</v>
      </c>
      <c r="B464" s="145" t="s">
        <v>2447</v>
      </c>
      <c r="C464" s="145">
        <v>2375910</v>
      </c>
      <c r="D464" s="145" t="s">
        <v>2443</v>
      </c>
      <c r="E464" s="145" t="s">
        <v>923</v>
      </c>
    </row>
    <row r="465" spans="1:5">
      <c r="A465" s="149" t="s">
        <v>1340</v>
      </c>
      <c r="B465" s="145" t="s">
        <v>2447</v>
      </c>
      <c r="C465" s="145">
        <v>16823211</v>
      </c>
      <c r="D465" s="145" t="s">
        <v>2749</v>
      </c>
      <c r="E465" s="145" t="s">
        <v>791</v>
      </c>
    </row>
    <row r="466" spans="1:5">
      <c r="A466" s="149" t="s">
        <v>1336</v>
      </c>
      <c r="B466" s="145" t="s">
        <v>2447</v>
      </c>
      <c r="C466" s="145">
        <v>13871032</v>
      </c>
      <c r="D466" s="145" t="s">
        <v>2741</v>
      </c>
      <c r="E466" s="145" t="s">
        <v>801</v>
      </c>
    </row>
    <row r="467" spans="1:5">
      <c r="A467" s="149" t="s">
        <v>1551</v>
      </c>
      <c r="B467" s="145" t="s">
        <v>2447</v>
      </c>
      <c r="C467" s="145">
        <v>12701655</v>
      </c>
      <c r="D467" s="145" t="s">
        <v>2452</v>
      </c>
      <c r="E467" s="145" t="s">
        <v>1117</v>
      </c>
    </row>
    <row r="468" spans="1:5">
      <c r="A468" s="149" t="s">
        <v>1549</v>
      </c>
      <c r="B468" s="145" t="s">
        <v>2447</v>
      </c>
      <c r="C468" s="145">
        <v>12701655</v>
      </c>
      <c r="D468" s="145" t="s">
        <v>2452</v>
      </c>
      <c r="E468" s="145" t="s">
        <v>1118</v>
      </c>
    </row>
    <row r="469" spans="1:5">
      <c r="A469" s="149" t="s">
        <v>1345</v>
      </c>
      <c r="B469" s="145" t="s">
        <v>2447</v>
      </c>
      <c r="C469" s="145">
        <v>2375910</v>
      </c>
      <c r="D469" s="145" t="s">
        <v>2443</v>
      </c>
      <c r="E469" s="145" t="s">
        <v>946</v>
      </c>
    </row>
    <row r="470" spans="1:5">
      <c r="A470" s="149" t="s">
        <v>1344</v>
      </c>
      <c r="B470" s="145" t="s">
        <v>2447</v>
      </c>
      <c r="C470" s="145">
        <v>2375910</v>
      </c>
      <c r="D470" s="145" t="s">
        <v>2443</v>
      </c>
      <c r="E470" s="145" t="s">
        <v>943</v>
      </c>
    </row>
    <row r="471" spans="1:5">
      <c r="A471" s="149" t="s">
        <v>1341</v>
      </c>
      <c r="B471" s="145" t="s">
        <v>2447</v>
      </c>
      <c r="C471" s="145">
        <v>16823211</v>
      </c>
      <c r="D471" s="145" t="s">
        <v>2749</v>
      </c>
      <c r="E471" s="145" t="s">
        <v>794</v>
      </c>
    </row>
    <row r="472" spans="1:5">
      <c r="A472" s="149" t="s">
        <v>1339</v>
      </c>
      <c r="B472" s="145" t="s">
        <v>2447</v>
      </c>
      <c r="C472" s="145">
        <v>13871032</v>
      </c>
      <c r="D472" s="145" t="s">
        <v>2741</v>
      </c>
      <c r="E472" s="145" t="s">
        <v>798</v>
      </c>
    </row>
    <row r="473" spans="1:5">
      <c r="A473" s="149" t="s">
        <v>1342</v>
      </c>
      <c r="B473" s="145" t="s">
        <v>2447</v>
      </c>
      <c r="C473" s="145">
        <v>2375816</v>
      </c>
      <c r="D473" s="145" t="s">
        <v>2461</v>
      </c>
      <c r="E473" s="145" t="s">
        <v>950</v>
      </c>
    </row>
    <row r="474" spans="1:5">
      <c r="A474" s="149" t="s">
        <v>1364</v>
      </c>
      <c r="B474" s="145" t="s">
        <v>2447</v>
      </c>
      <c r="C474" s="145">
        <v>14849518</v>
      </c>
      <c r="D474" s="145" t="s">
        <v>2632</v>
      </c>
      <c r="E474" s="145" t="s">
        <v>936</v>
      </c>
    </row>
    <row r="475" spans="1:5">
      <c r="A475" s="149" t="s">
        <v>1523</v>
      </c>
      <c r="B475" s="145" t="s">
        <v>2447</v>
      </c>
      <c r="C475" s="145">
        <v>5087667</v>
      </c>
      <c r="D475" s="145" t="s">
        <v>2765</v>
      </c>
      <c r="E475" s="145" t="s">
        <v>2766</v>
      </c>
    </row>
    <row r="476" spans="1:5">
      <c r="A476" s="149" t="s">
        <v>1359</v>
      </c>
      <c r="B476" s="145" t="s">
        <v>2447</v>
      </c>
      <c r="C476" s="145">
        <v>14701766</v>
      </c>
      <c r="D476" s="145" t="s">
        <v>2634</v>
      </c>
      <c r="E476" s="145" t="s">
        <v>928</v>
      </c>
    </row>
    <row r="477" spans="1:5" ht="409.6">
      <c r="A477" s="149" t="s">
        <v>1382</v>
      </c>
      <c r="B477" s="145" t="s">
        <v>2447</v>
      </c>
      <c r="C477" s="145">
        <v>11903871</v>
      </c>
      <c r="D477" s="145" t="s">
        <v>2420</v>
      </c>
      <c r="E477" s="145" t="s">
        <v>805</v>
      </c>
    </row>
    <row r="478" spans="1:5" ht="409.6">
      <c r="A478" s="149" t="s">
        <v>1384</v>
      </c>
      <c r="B478" s="145" t="s">
        <v>2447</v>
      </c>
      <c r="C478" s="145">
        <v>11903871</v>
      </c>
      <c r="D478" s="145" t="s">
        <v>2420</v>
      </c>
      <c r="E478" s="145" t="s">
        <v>808</v>
      </c>
    </row>
    <row r="479" spans="1:5" ht="409.6">
      <c r="A479" s="149" t="s">
        <v>1366</v>
      </c>
      <c r="B479" s="145" t="s">
        <v>2447</v>
      </c>
      <c r="C479" s="145">
        <v>14849518</v>
      </c>
      <c r="D479" s="145" t="s">
        <v>2632</v>
      </c>
      <c r="E479" s="145" t="s">
        <v>939</v>
      </c>
    </row>
    <row r="480" spans="1:5" ht="409.6">
      <c r="A480" s="149" t="s">
        <v>2313</v>
      </c>
      <c r="B480" s="145" t="s">
        <v>2767</v>
      </c>
      <c r="C480" s="145">
        <v>2375910</v>
      </c>
      <c r="D480" s="145" t="s">
        <v>2443</v>
      </c>
      <c r="E480" s="145" t="s">
        <v>2768</v>
      </c>
    </row>
    <row r="481" spans="1:5" ht="409.6">
      <c r="A481" s="149" t="s">
        <v>2769</v>
      </c>
      <c r="B481" s="145" t="s">
        <v>2770</v>
      </c>
      <c r="C481" s="145">
        <v>15396700</v>
      </c>
      <c r="D481" s="145" t="s">
        <v>2771</v>
      </c>
      <c r="E481" s="145" t="s">
        <v>2772</v>
      </c>
    </row>
    <row r="482" spans="1:5" ht="409.6">
      <c r="A482" s="149" t="s">
        <v>2773</v>
      </c>
      <c r="B482" s="145" t="s">
        <v>2770</v>
      </c>
      <c r="C482" s="145">
        <v>14307026</v>
      </c>
      <c r="D482" s="145" t="s">
        <v>2613</v>
      </c>
      <c r="E482" s="145" t="s">
        <v>2774</v>
      </c>
    </row>
    <row r="483" spans="1:5" ht="409.6">
      <c r="A483" s="149" t="s">
        <v>2775</v>
      </c>
      <c r="B483" s="145" t="s">
        <v>2770</v>
      </c>
      <c r="C483" s="145">
        <v>1010</v>
      </c>
      <c r="D483" s="145" t="s">
        <v>2776</v>
      </c>
      <c r="E483" s="145" t="s">
        <v>2777</v>
      </c>
    </row>
    <row r="484" spans="1:5" ht="409.6">
      <c r="A484" s="149" t="s">
        <v>283</v>
      </c>
      <c r="B484" s="145" t="s">
        <v>2457</v>
      </c>
      <c r="C484" s="145">
        <v>9989271</v>
      </c>
      <c r="D484" s="145" t="s">
        <v>2615</v>
      </c>
      <c r="E484" s="145" t="s">
        <v>284</v>
      </c>
    </row>
    <row r="485" spans="1:5" ht="409.6">
      <c r="A485" s="149" t="s">
        <v>283</v>
      </c>
      <c r="B485" s="145" t="s">
        <v>2457</v>
      </c>
      <c r="C485" s="145">
        <v>9989271</v>
      </c>
      <c r="D485" s="145" t="s">
        <v>2615</v>
      </c>
      <c r="E485" s="145" t="s">
        <v>1661</v>
      </c>
    </row>
    <row r="486" spans="1:5" ht="409.6">
      <c r="A486" s="149" t="s">
        <v>280</v>
      </c>
      <c r="B486" s="145" t="s">
        <v>2457</v>
      </c>
      <c r="C486" s="145">
        <v>9989271</v>
      </c>
      <c r="D486" s="145" t="s">
        <v>2615</v>
      </c>
      <c r="E486" s="145" t="s">
        <v>1662</v>
      </c>
    </row>
    <row r="487" spans="1:5" ht="409.6">
      <c r="A487" s="149" t="s">
        <v>280</v>
      </c>
      <c r="B487" s="145" t="s">
        <v>2457</v>
      </c>
      <c r="C487" s="145">
        <v>9989271</v>
      </c>
      <c r="D487" s="145" t="s">
        <v>2615</v>
      </c>
      <c r="E487" s="145" t="s">
        <v>282</v>
      </c>
    </row>
    <row r="488" spans="1:5" ht="409.6">
      <c r="A488" s="149" t="s">
        <v>297</v>
      </c>
      <c r="B488" s="145" t="s">
        <v>2457</v>
      </c>
      <c r="C488" s="145">
        <v>2395445</v>
      </c>
      <c r="D488" s="145" t="s">
        <v>2616</v>
      </c>
      <c r="E488" s="145" t="s">
        <v>298</v>
      </c>
    </row>
    <row r="489" spans="1:5" ht="409.6">
      <c r="A489" s="149" t="s">
        <v>297</v>
      </c>
      <c r="B489" s="145" t="s">
        <v>2457</v>
      </c>
      <c r="C489" s="145">
        <v>2395445</v>
      </c>
      <c r="D489" s="145" t="s">
        <v>2616</v>
      </c>
      <c r="E489" s="145" t="s">
        <v>1663</v>
      </c>
    </row>
    <row r="490" spans="1:5" ht="409.6">
      <c r="A490" s="149" t="s">
        <v>288</v>
      </c>
      <c r="B490" s="145" t="s">
        <v>2457</v>
      </c>
      <c r="C490" s="145">
        <v>13275795</v>
      </c>
      <c r="D490" s="145" t="s">
        <v>2403</v>
      </c>
      <c r="E490" s="145" t="s">
        <v>290</v>
      </c>
    </row>
    <row r="491" spans="1:5" ht="409.6">
      <c r="A491" s="149" t="s">
        <v>288</v>
      </c>
      <c r="B491" s="145" t="s">
        <v>2457</v>
      </c>
      <c r="C491" s="145">
        <v>13275795</v>
      </c>
      <c r="D491" s="145" t="s">
        <v>2403</v>
      </c>
      <c r="E491" s="145" t="s">
        <v>1664</v>
      </c>
    </row>
    <row r="492" spans="1:5" ht="409.6">
      <c r="A492" s="149" t="s">
        <v>2314</v>
      </c>
      <c r="B492" s="145" t="s">
        <v>2457</v>
      </c>
      <c r="C492" s="145">
        <v>83642</v>
      </c>
      <c r="D492" s="145" t="s">
        <v>2619</v>
      </c>
      <c r="E492" s="145" t="s">
        <v>2778</v>
      </c>
    </row>
    <row r="493" spans="1:5" ht="409.6">
      <c r="A493" s="149" t="s">
        <v>2314</v>
      </c>
      <c r="B493" s="145" t="s">
        <v>2457</v>
      </c>
      <c r="C493" s="145">
        <v>83642</v>
      </c>
      <c r="D493" s="145" t="s">
        <v>2619</v>
      </c>
      <c r="E493" s="145" t="s">
        <v>2779</v>
      </c>
    </row>
    <row r="494" spans="1:5" ht="409.6">
      <c r="A494" s="149" t="s">
        <v>306</v>
      </c>
      <c r="B494" s="145" t="s">
        <v>2457</v>
      </c>
      <c r="C494" s="145">
        <v>16823211</v>
      </c>
      <c r="D494" s="145" t="s">
        <v>2749</v>
      </c>
      <c r="E494" s="145" t="s">
        <v>308</v>
      </c>
    </row>
    <row r="495" spans="1:5" ht="409.6">
      <c r="A495" s="149" t="s">
        <v>306</v>
      </c>
      <c r="B495" s="145" t="s">
        <v>2457</v>
      </c>
      <c r="C495" s="145">
        <v>16823211</v>
      </c>
      <c r="D495" s="145" t="s">
        <v>2749</v>
      </c>
      <c r="E495" s="145" t="s">
        <v>1671</v>
      </c>
    </row>
    <row r="496" spans="1:5" ht="409.6">
      <c r="A496" s="149" t="s">
        <v>336</v>
      </c>
      <c r="B496" s="145" t="s">
        <v>2457</v>
      </c>
      <c r="C496" s="145">
        <v>2375910</v>
      </c>
      <c r="D496" s="145" t="s">
        <v>2443</v>
      </c>
      <c r="E496" s="145" t="s">
        <v>338</v>
      </c>
    </row>
    <row r="497" spans="1:5" ht="409.6">
      <c r="A497" s="149" t="s">
        <v>336</v>
      </c>
      <c r="B497" s="145" t="s">
        <v>2457</v>
      </c>
      <c r="C497" s="145">
        <v>2375910</v>
      </c>
      <c r="D497" s="145" t="s">
        <v>2443</v>
      </c>
      <c r="E497" s="145" t="s">
        <v>1672</v>
      </c>
    </row>
    <row r="498" spans="1:5" ht="409.6">
      <c r="A498" s="149" t="s">
        <v>340</v>
      </c>
      <c r="B498" s="145" t="s">
        <v>2457</v>
      </c>
      <c r="C498" s="145">
        <v>2375910</v>
      </c>
      <c r="D498" s="145" t="s">
        <v>2443</v>
      </c>
      <c r="E498" s="145" t="s">
        <v>341</v>
      </c>
    </row>
    <row r="499" spans="1:5" ht="409.6">
      <c r="A499" s="149" t="s">
        <v>340</v>
      </c>
      <c r="B499" s="145" t="s">
        <v>2457</v>
      </c>
      <c r="C499" s="141">
        <v>2375910</v>
      </c>
      <c r="D499" s="141" t="s">
        <v>2443</v>
      </c>
      <c r="E499" s="141" t="s">
        <v>1673</v>
      </c>
    </row>
    <row r="500" spans="1:5" ht="409.6">
      <c r="A500" s="149" t="s">
        <v>376</v>
      </c>
      <c r="B500" s="145" t="s">
        <v>2457</v>
      </c>
      <c r="C500" s="141">
        <v>2375910</v>
      </c>
      <c r="D500" s="141" t="s">
        <v>2443</v>
      </c>
      <c r="E500" s="141" t="s">
        <v>377</v>
      </c>
    </row>
    <row r="501" spans="1:5" ht="409.6">
      <c r="A501" s="149" t="s">
        <v>376</v>
      </c>
      <c r="B501" s="145" t="s">
        <v>2457</v>
      </c>
      <c r="C501" s="145">
        <v>2375910</v>
      </c>
      <c r="D501" s="145" t="s">
        <v>2443</v>
      </c>
      <c r="E501" s="145" t="s">
        <v>1675</v>
      </c>
    </row>
    <row r="502" spans="1:5" ht="409.6">
      <c r="A502" s="149" t="s">
        <v>378</v>
      </c>
      <c r="B502" s="145" t="s">
        <v>2457</v>
      </c>
      <c r="C502" s="145">
        <v>2375910</v>
      </c>
      <c r="D502" s="145" t="s">
        <v>2443</v>
      </c>
      <c r="E502" s="145" t="s">
        <v>379</v>
      </c>
    </row>
    <row r="503" spans="1:5" ht="409.6">
      <c r="A503" s="149" t="s">
        <v>378</v>
      </c>
      <c r="B503" s="145" t="s">
        <v>2457</v>
      </c>
      <c r="C503" s="145">
        <v>2375910</v>
      </c>
      <c r="D503" s="145" t="s">
        <v>2443</v>
      </c>
      <c r="E503" s="145" t="s">
        <v>1678</v>
      </c>
    </row>
    <row r="504" spans="1:5" ht="409.6">
      <c r="A504" s="149" t="s">
        <v>380</v>
      </c>
      <c r="B504" s="145" t="s">
        <v>2457</v>
      </c>
      <c r="C504" s="145">
        <v>2375910</v>
      </c>
      <c r="D504" s="145" t="s">
        <v>2443</v>
      </c>
      <c r="E504" s="145" t="s">
        <v>381</v>
      </c>
    </row>
    <row r="505" spans="1:5" ht="409.6">
      <c r="A505" s="149" t="s">
        <v>380</v>
      </c>
      <c r="B505" s="145" t="s">
        <v>2457</v>
      </c>
      <c r="C505" s="145">
        <v>2375910</v>
      </c>
      <c r="D505" s="145" t="s">
        <v>2443</v>
      </c>
      <c r="E505" s="145" t="s">
        <v>1679</v>
      </c>
    </row>
    <row r="506" spans="1:5" ht="409.6">
      <c r="A506" s="151" t="s">
        <v>2780</v>
      </c>
      <c r="B506" s="144" t="s">
        <v>2402</v>
      </c>
      <c r="C506" s="144">
        <v>21235243</v>
      </c>
      <c r="D506" s="144" t="s">
        <v>2428</v>
      </c>
      <c r="E506" s="144" t="s">
        <v>2781</v>
      </c>
    </row>
    <row r="507" spans="1:5" ht="409.6">
      <c r="A507" s="151" t="s">
        <v>2782</v>
      </c>
      <c r="B507" s="144" t="s">
        <v>2402</v>
      </c>
      <c r="C507" s="144">
        <v>21235243</v>
      </c>
      <c r="D507" s="144" t="s">
        <v>2428</v>
      </c>
      <c r="E507" s="144" t="s">
        <v>2783</v>
      </c>
    </row>
    <row r="508" spans="1:5" ht="409.6">
      <c r="A508" s="151" t="s">
        <v>2784</v>
      </c>
      <c r="B508" s="144" t="s">
        <v>2525</v>
      </c>
      <c r="C508" s="144">
        <v>9234138</v>
      </c>
      <c r="D508" s="144" t="s">
        <v>2406</v>
      </c>
      <c r="E508" s="144" t="s">
        <v>2785</v>
      </c>
    </row>
    <row r="509" spans="1:5" ht="409.6">
      <c r="A509" s="151" t="s">
        <v>2784</v>
      </c>
      <c r="B509" s="144" t="s">
        <v>2525</v>
      </c>
      <c r="C509" s="144">
        <v>9234138</v>
      </c>
      <c r="D509" s="144" t="s">
        <v>2406</v>
      </c>
      <c r="E509" s="144" t="s">
        <v>2786</v>
      </c>
    </row>
    <row r="510" spans="1:5" ht="409.6">
      <c r="A510" s="151" t="s">
        <v>2561</v>
      </c>
      <c r="B510" s="144" t="s">
        <v>2539</v>
      </c>
      <c r="C510" s="144">
        <v>2375910</v>
      </c>
      <c r="D510" s="144" t="s">
        <v>2443</v>
      </c>
      <c r="E510" s="144" t="s">
        <v>2562</v>
      </c>
    </row>
    <row r="511" spans="1:5" ht="409.6">
      <c r="A511" s="151" t="s">
        <v>2561</v>
      </c>
      <c r="B511" s="144" t="s">
        <v>2539</v>
      </c>
      <c r="C511" s="144">
        <v>2375910</v>
      </c>
      <c r="D511" s="144" t="s">
        <v>2443</v>
      </c>
      <c r="E511" s="144" t="s">
        <v>2751</v>
      </c>
    </row>
    <row r="512" spans="1:5" ht="409.6">
      <c r="A512" s="151" t="s">
        <v>2787</v>
      </c>
      <c r="B512" s="144" t="s">
        <v>2525</v>
      </c>
      <c r="C512" s="144">
        <v>9234138</v>
      </c>
      <c r="D512" s="144" t="s">
        <v>2406</v>
      </c>
      <c r="E512" s="144" t="s">
        <v>2788</v>
      </c>
    </row>
    <row r="513" spans="1:5" ht="409.6">
      <c r="A513" s="151" t="s">
        <v>2787</v>
      </c>
      <c r="B513" s="144" t="s">
        <v>2525</v>
      </c>
      <c r="C513" s="144">
        <v>9234138</v>
      </c>
      <c r="D513" s="144" t="s">
        <v>2406</v>
      </c>
      <c r="E513" s="144" t="s">
        <v>2789</v>
      </c>
    </row>
    <row r="514" spans="1:5" ht="409.6">
      <c r="A514" s="151" t="s">
        <v>2790</v>
      </c>
      <c r="B514" s="144" t="s">
        <v>2770</v>
      </c>
      <c r="C514" s="144">
        <v>14307026</v>
      </c>
      <c r="D514" s="144" t="s">
        <v>2613</v>
      </c>
      <c r="E514" s="144" t="s">
        <v>2791</v>
      </c>
    </row>
    <row r="515" spans="1:5" ht="409.6">
      <c r="A515" s="151" t="s">
        <v>2792</v>
      </c>
      <c r="B515" s="144" t="s">
        <v>2525</v>
      </c>
      <c r="C515" s="144">
        <v>9234138</v>
      </c>
      <c r="D515" s="144" t="s">
        <v>2406</v>
      </c>
      <c r="E515" s="144" t="s">
        <v>2793</v>
      </c>
    </row>
    <row r="516" spans="1:5" ht="409.6">
      <c r="A516" s="151" t="s">
        <v>2794</v>
      </c>
      <c r="B516" s="144" t="s">
        <v>2525</v>
      </c>
      <c r="C516" s="144">
        <v>21235243</v>
      </c>
      <c r="D516" s="144" t="s">
        <v>2428</v>
      </c>
      <c r="E516" s="144" t="s">
        <v>2795</v>
      </c>
    </row>
    <row r="517" spans="1:5" ht="409.6">
      <c r="A517" s="151" t="s">
        <v>2794</v>
      </c>
      <c r="B517" s="144" t="s">
        <v>2525</v>
      </c>
      <c r="C517" s="144">
        <v>21235243</v>
      </c>
      <c r="D517" s="144" t="s">
        <v>2428</v>
      </c>
      <c r="E517" s="144" t="s">
        <v>2796</v>
      </c>
    </row>
    <row r="518" spans="1:5" ht="409.6">
      <c r="A518" s="151">
        <v>290103014</v>
      </c>
      <c r="B518" s="144" t="s">
        <v>2596</v>
      </c>
      <c r="C518" s="144">
        <v>14307026</v>
      </c>
      <c r="D518" s="144" t="s">
        <v>2613</v>
      </c>
      <c r="E518" s="144" t="s">
        <v>1064</v>
      </c>
    </row>
    <row r="519" spans="1:5" ht="409.6">
      <c r="A519" s="151">
        <v>290301196</v>
      </c>
      <c r="B519" s="144" t="s">
        <v>2596</v>
      </c>
      <c r="C519" s="144">
        <v>2375816</v>
      </c>
      <c r="D519" s="144" t="s">
        <v>2461</v>
      </c>
      <c r="E519" s="144" t="s">
        <v>2797</v>
      </c>
    </row>
    <row r="520" spans="1:5" ht="409.6">
      <c r="A520" s="151">
        <v>292600269</v>
      </c>
      <c r="B520" s="144" t="s">
        <v>2596</v>
      </c>
      <c r="C520" s="144">
        <v>2375816</v>
      </c>
      <c r="D520" s="144" t="s">
        <v>2461</v>
      </c>
      <c r="E520" s="144" t="s">
        <v>2798</v>
      </c>
    </row>
    <row r="521" spans="1:5" ht="409.6">
      <c r="A521" s="151">
        <v>292601913</v>
      </c>
      <c r="B521" s="144" t="s">
        <v>2596</v>
      </c>
      <c r="C521" s="144">
        <v>2375816</v>
      </c>
      <c r="D521" s="144" t="s">
        <v>2461</v>
      </c>
      <c r="E521" s="144" t="s">
        <v>2799</v>
      </c>
    </row>
    <row r="522" spans="1:5" ht="409.6">
      <c r="A522" s="151">
        <v>292602398</v>
      </c>
      <c r="B522" s="144" t="s">
        <v>2596</v>
      </c>
      <c r="C522" s="144">
        <v>14307026</v>
      </c>
      <c r="D522" s="144" t="s">
        <v>2613</v>
      </c>
      <c r="E522" s="144" t="s">
        <v>1053</v>
      </c>
    </row>
    <row r="523" spans="1:5" ht="409.6">
      <c r="A523" s="151">
        <v>292603574</v>
      </c>
      <c r="B523" s="144" t="s">
        <v>2596</v>
      </c>
      <c r="C523" s="144">
        <v>2375816</v>
      </c>
      <c r="D523" s="144" t="s">
        <v>2461</v>
      </c>
      <c r="E523" s="144" t="s">
        <v>2800</v>
      </c>
    </row>
    <row r="524" spans="1:5" ht="409.6">
      <c r="A524" s="151">
        <v>292603578</v>
      </c>
      <c r="B524" s="144" t="s">
        <v>2596</v>
      </c>
      <c r="C524" s="144">
        <v>25894782</v>
      </c>
      <c r="D524" s="144" t="s">
        <v>2801</v>
      </c>
      <c r="E524" s="144" t="s">
        <v>2802</v>
      </c>
    </row>
    <row r="525" spans="1:5" ht="409.6">
      <c r="A525" s="151">
        <v>292603585</v>
      </c>
      <c r="B525" s="144" t="s">
        <v>2596</v>
      </c>
      <c r="C525" s="144">
        <v>25894782</v>
      </c>
      <c r="D525" s="144" t="s">
        <v>2801</v>
      </c>
      <c r="E525" s="144" t="s">
        <v>2803</v>
      </c>
    </row>
    <row r="526" spans="1:5" ht="409.6">
      <c r="A526" s="151">
        <v>292603609</v>
      </c>
      <c r="B526" s="144" t="s">
        <v>2596</v>
      </c>
      <c r="C526" s="144">
        <v>14307026</v>
      </c>
      <c r="D526" s="144" t="s">
        <v>2613</v>
      </c>
      <c r="E526" s="144" t="s">
        <v>2804</v>
      </c>
    </row>
    <row r="527" spans="1:5" ht="409.6">
      <c r="A527" s="151">
        <v>292603625</v>
      </c>
      <c r="B527" s="144" t="s">
        <v>2596</v>
      </c>
      <c r="C527" s="144">
        <v>25894782</v>
      </c>
      <c r="D527" s="144" t="s">
        <v>2801</v>
      </c>
      <c r="E527" s="144" t="s">
        <v>2805</v>
      </c>
    </row>
    <row r="528" spans="1:5" ht="409.6">
      <c r="A528" s="151">
        <v>292603629</v>
      </c>
      <c r="B528" s="144" t="s">
        <v>2596</v>
      </c>
      <c r="C528" s="144">
        <v>14307026</v>
      </c>
      <c r="D528" s="144" t="s">
        <v>2613</v>
      </c>
      <c r="E528" s="144" t="s">
        <v>1059</v>
      </c>
    </row>
    <row r="529" spans="1:5" ht="409.6">
      <c r="A529" s="151">
        <v>292603631</v>
      </c>
      <c r="B529" s="144" t="s">
        <v>2596</v>
      </c>
      <c r="C529" s="144">
        <v>14307026</v>
      </c>
      <c r="D529" s="144" t="s">
        <v>2613</v>
      </c>
      <c r="E529" s="144" t="s">
        <v>1056</v>
      </c>
    </row>
    <row r="530" spans="1:5" ht="409.6">
      <c r="A530" s="151">
        <v>292604047</v>
      </c>
      <c r="B530" s="144" t="s">
        <v>2596</v>
      </c>
      <c r="C530" s="144">
        <v>14307026</v>
      </c>
      <c r="D530" s="144" t="s">
        <v>2613</v>
      </c>
      <c r="E530" s="144" t="s">
        <v>2806</v>
      </c>
    </row>
    <row r="531" spans="1:5" ht="409.6">
      <c r="A531" s="151">
        <v>292604132</v>
      </c>
      <c r="B531" s="144" t="s">
        <v>2596</v>
      </c>
      <c r="C531" s="144">
        <v>14307026</v>
      </c>
      <c r="D531" s="144" t="s">
        <v>2613</v>
      </c>
      <c r="E531" s="144" t="s">
        <v>2807</v>
      </c>
    </row>
    <row r="532" spans="1:5" ht="409.6">
      <c r="A532" s="151">
        <v>292605068</v>
      </c>
      <c r="B532" s="144" t="s">
        <v>2596</v>
      </c>
      <c r="C532" s="144">
        <v>25894782</v>
      </c>
      <c r="D532" s="144" t="s">
        <v>2801</v>
      </c>
      <c r="E532" s="144" t="s">
        <v>2808</v>
      </c>
    </row>
    <row r="533" spans="1:5" ht="409.6">
      <c r="A533" s="151">
        <v>294901296</v>
      </c>
      <c r="B533" s="144" t="s">
        <v>2596</v>
      </c>
      <c r="C533" s="144">
        <v>2395295</v>
      </c>
      <c r="D533" s="144" t="s">
        <v>2611</v>
      </c>
      <c r="E533" s="144" t="s">
        <v>2612</v>
      </c>
    </row>
    <row r="534" spans="1:5" ht="409.6">
      <c r="A534" s="151">
        <v>295700478</v>
      </c>
      <c r="B534" s="144" t="s">
        <v>2596</v>
      </c>
      <c r="C534" s="144">
        <v>2375816</v>
      </c>
      <c r="D534" s="144" t="s">
        <v>2461</v>
      </c>
      <c r="E534" s="144" t="s">
        <v>1045</v>
      </c>
    </row>
    <row r="535" spans="1:5" ht="409.6">
      <c r="A535" s="151">
        <v>295700517</v>
      </c>
      <c r="B535" s="144" t="s">
        <v>2596</v>
      </c>
      <c r="C535" s="144">
        <v>14307026</v>
      </c>
      <c r="D535" s="144" t="s">
        <v>2613</v>
      </c>
      <c r="E535" s="144" t="s">
        <v>114</v>
      </c>
    </row>
    <row r="536" spans="1:5" ht="409.6">
      <c r="A536" s="151">
        <v>295700527</v>
      </c>
      <c r="B536" s="144" t="s">
        <v>2596</v>
      </c>
      <c r="C536" s="144">
        <v>14307026</v>
      </c>
      <c r="D536" s="144" t="s">
        <v>2613</v>
      </c>
      <c r="E536" s="144" t="s">
        <v>117</v>
      </c>
    </row>
    <row r="537" spans="1:5" ht="409.6">
      <c r="A537" s="151">
        <v>295700611</v>
      </c>
      <c r="B537" s="144" t="s">
        <v>2596</v>
      </c>
      <c r="C537" s="144">
        <v>14307026</v>
      </c>
      <c r="D537" s="144" t="s">
        <v>2613</v>
      </c>
      <c r="E537" s="144" t="s">
        <v>1047</v>
      </c>
    </row>
    <row r="538" spans="1:5" ht="409.6">
      <c r="A538" s="151">
        <v>298700651</v>
      </c>
      <c r="B538" s="144" t="s">
        <v>2596</v>
      </c>
      <c r="C538" s="144">
        <v>2395391</v>
      </c>
      <c r="D538" s="144" t="s">
        <v>2614</v>
      </c>
      <c r="E538" s="144" t="s">
        <v>149</v>
      </c>
    </row>
    <row r="539" spans="1:5" ht="409.6">
      <c r="A539" s="151">
        <v>298700658</v>
      </c>
      <c r="B539" s="144" t="s">
        <v>2596</v>
      </c>
      <c r="C539" s="144">
        <v>9989271</v>
      </c>
      <c r="D539" s="144" t="s">
        <v>2615</v>
      </c>
      <c r="E539" s="144" t="s">
        <v>144</v>
      </c>
    </row>
    <row r="540" spans="1:5" ht="409.6">
      <c r="A540" s="151">
        <v>298701068</v>
      </c>
      <c r="B540" s="144" t="s">
        <v>2596</v>
      </c>
      <c r="C540" s="144">
        <v>14307026</v>
      </c>
      <c r="D540" s="144" t="s">
        <v>2613</v>
      </c>
      <c r="E540" s="144" t="s">
        <v>2809</v>
      </c>
    </row>
    <row r="541" spans="1:5" ht="409.6">
      <c r="A541" s="151">
        <v>492600104</v>
      </c>
      <c r="B541" s="144" t="s">
        <v>2596</v>
      </c>
      <c r="C541" s="144">
        <v>25894782</v>
      </c>
      <c r="D541" s="144" t="s">
        <v>2801</v>
      </c>
      <c r="E541" s="144" t="s">
        <v>2810</v>
      </c>
    </row>
    <row r="542" spans="1:5" ht="409.6">
      <c r="A542" s="151">
        <v>492600105</v>
      </c>
      <c r="B542" s="144" t="s">
        <v>2596</v>
      </c>
      <c r="C542" s="144">
        <v>2375816</v>
      </c>
      <c r="D542" s="144" t="s">
        <v>2461</v>
      </c>
      <c r="E542" s="144" t="s">
        <v>2811</v>
      </c>
    </row>
    <row r="543" spans="1:5" ht="409.6">
      <c r="A543" s="151">
        <v>492600106</v>
      </c>
      <c r="B543" s="144" t="s">
        <v>2596</v>
      </c>
      <c r="C543" s="144">
        <v>2375816</v>
      </c>
      <c r="D543" s="144" t="s">
        <v>2461</v>
      </c>
      <c r="E543" s="144" t="s">
        <v>2812</v>
      </c>
    </row>
    <row r="544" spans="1:5" ht="409.6">
      <c r="A544" s="151">
        <v>492600150</v>
      </c>
      <c r="B544" s="144" t="s">
        <v>2596</v>
      </c>
      <c r="C544" s="144">
        <v>14307026</v>
      </c>
      <c r="D544" s="144" t="s">
        <v>2613</v>
      </c>
      <c r="E544" s="144" t="s">
        <v>1063</v>
      </c>
    </row>
    <row r="545" spans="1:5" ht="409.6">
      <c r="A545" s="151">
        <v>492600392</v>
      </c>
      <c r="B545" s="144" t="s">
        <v>2596</v>
      </c>
      <c r="C545" s="144">
        <v>14307026</v>
      </c>
      <c r="D545" s="144" t="s">
        <v>2613</v>
      </c>
      <c r="E545" s="144" t="s">
        <v>1050</v>
      </c>
    </row>
    <row r="546" spans="1:5" ht="409.6">
      <c r="A546" s="151">
        <v>498700157</v>
      </c>
      <c r="B546" s="144" t="s">
        <v>2596</v>
      </c>
      <c r="C546" s="144">
        <v>14307026</v>
      </c>
      <c r="D546" s="144" t="s">
        <v>2613</v>
      </c>
      <c r="E546" s="144" t="s">
        <v>2813</v>
      </c>
    </row>
    <row r="547" spans="1:5" ht="409.6">
      <c r="A547" s="151" t="s">
        <v>349</v>
      </c>
      <c r="B547" s="144" t="s">
        <v>2457</v>
      </c>
      <c r="C547" s="144">
        <v>2375816</v>
      </c>
      <c r="D547" s="144" t="s">
        <v>2461</v>
      </c>
      <c r="E547" s="144" t="s">
        <v>350</v>
      </c>
    </row>
    <row r="548" spans="1:5" ht="409.6">
      <c r="A548" s="151" t="s">
        <v>349</v>
      </c>
      <c r="B548" s="144" t="s">
        <v>2457</v>
      </c>
      <c r="C548" s="144">
        <v>2375816</v>
      </c>
      <c r="D548" s="144" t="s">
        <v>2461</v>
      </c>
      <c r="E548" s="144" t="s">
        <v>1632</v>
      </c>
    </row>
    <row r="549" spans="1:5" ht="409.6">
      <c r="A549" s="151" t="s">
        <v>261</v>
      </c>
      <c r="B549" s="144" t="s">
        <v>2457</v>
      </c>
      <c r="C549" s="144">
        <v>2375816</v>
      </c>
      <c r="D549" s="144" t="s">
        <v>2461</v>
      </c>
      <c r="E549" s="144" t="s">
        <v>1642</v>
      </c>
    </row>
    <row r="550" spans="1:5" ht="409.6">
      <c r="A550" s="151" t="s">
        <v>261</v>
      </c>
      <c r="B550" s="144" t="s">
        <v>2457</v>
      </c>
      <c r="C550" s="144">
        <v>2375816</v>
      </c>
      <c r="D550" s="144" t="s">
        <v>2461</v>
      </c>
      <c r="E550" s="144" t="s">
        <v>1643</v>
      </c>
    </row>
    <row r="551" spans="1:5" ht="409.6">
      <c r="A551" s="151" t="s">
        <v>232</v>
      </c>
      <c r="B551" s="144" t="s">
        <v>2457</v>
      </c>
      <c r="C551" s="144">
        <v>2375816</v>
      </c>
      <c r="D551" s="144" t="s">
        <v>2461</v>
      </c>
      <c r="E551" s="144" t="s">
        <v>1645</v>
      </c>
    </row>
    <row r="552" spans="1:5" ht="409.6">
      <c r="A552" s="151" t="s">
        <v>232</v>
      </c>
      <c r="B552" s="144" t="s">
        <v>2457</v>
      </c>
      <c r="C552" s="144">
        <v>2375816</v>
      </c>
      <c r="D552" s="144" t="s">
        <v>2461</v>
      </c>
      <c r="E552" s="144" t="s">
        <v>233</v>
      </c>
    </row>
    <row r="553" spans="1:5" ht="409.6">
      <c r="A553" s="151" t="s">
        <v>245</v>
      </c>
      <c r="B553" s="144" t="s">
        <v>2457</v>
      </c>
      <c r="C553" s="144">
        <v>2375816</v>
      </c>
      <c r="D553" s="144" t="s">
        <v>2461</v>
      </c>
      <c r="E553" s="144" t="s">
        <v>246</v>
      </c>
    </row>
    <row r="554" spans="1:5" ht="409.6">
      <c r="A554" s="151" t="s">
        <v>245</v>
      </c>
      <c r="B554" s="144" t="s">
        <v>2457</v>
      </c>
      <c r="C554" s="144">
        <v>2375816</v>
      </c>
      <c r="D554" s="144" t="s">
        <v>2461</v>
      </c>
      <c r="E554" s="144" t="s">
        <v>1646</v>
      </c>
    </row>
    <row r="555" spans="1:5" ht="409.6">
      <c r="A555" s="151" t="s">
        <v>268</v>
      </c>
      <c r="B555" s="144" t="s">
        <v>2457</v>
      </c>
      <c r="C555" s="144">
        <v>2375816</v>
      </c>
      <c r="D555" s="144" t="s">
        <v>2461</v>
      </c>
      <c r="E555" s="144" t="s">
        <v>269</v>
      </c>
    </row>
    <row r="556" spans="1:5" ht="409.6">
      <c r="A556" s="151" t="s">
        <v>268</v>
      </c>
      <c r="B556" s="144" t="s">
        <v>2457</v>
      </c>
      <c r="C556" s="144">
        <v>2375816</v>
      </c>
      <c r="D556" s="144" t="s">
        <v>2461</v>
      </c>
      <c r="E556" s="144" t="s">
        <v>1648</v>
      </c>
    </row>
    <row r="557" spans="1:5" ht="409.6">
      <c r="A557" s="151" t="s">
        <v>270</v>
      </c>
      <c r="B557" s="144" t="s">
        <v>2457</v>
      </c>
      <c r="C557" s="144">
        <v>2375816</v>
      </c>
      <c r="D557" s="144" t="s">
        <v>2461</v>
      </c>
      <c r="E557" s="144" t="s">
        <v>271</v>
      </c>
    </row>
    <row r="558" spans="1:5" ht="409.6">
      <c r="A558" s="151" t="s">
        <v>270</v>
      </c>
      <c r="B558" s="144" t="s">
        <v>2457</v>
      </c>
      <c r="C558" s="144">
        <v>2375816</v>
      </c>
      <c r="D558" s="144" t="s">
        <v>2461</v>
      </c>
      <c r="E558" s="144" t="s">
        <v>1650</v>
      </c>
    </row>
    <row r="559" spans="1:5" ht="409.6">
      <c r="A559" s="151" t="s">
        <v>562</v>
      </c>
      <c r="B559" s="144" t="s">
        <v>2447</v>
      </c>
      <c r="C559" s="144">
        <v>14307026</v>
      </c>
      <c r="D559" s="144" t="s">
        <v>2613</v>
      </c>
      <c r="E559" s="144" t="s">
        <v>565</v>
      </c>
    </row>
    <row r="560" spans="1:5" ht="409.6">
      <c r="A560" s="151" t="s">
        <v>579</v>
      </c>
      <c r="B560" s="144" t="s">
        <v>2447</v>
      </c>
      <c r="C560" s="144">
        <v>14307026</v>
      </c>
      <c r="D560" s="144" t="s">
        <v>2613</v>
      </c>
      <c r="E560" s="144" t="s">
        <v>581</v>
      </c>
    </row>
    <row r="561" spans="1:5" ht="409.6">
      <c r="A561" s="151" t="s">
        <v>568</v>
      </c>
      <c r="B561" s="144" t="s">
        <v>2447</v>
      </c>
      <c r="C561" s="144">
        <v>14307026</v>
      </c>
      <c r="D561" s="144" t="s">
        <v>2613</v>
      </c>
      <c r="E561" s="144" t="s">
        <v>570</v>
      </c>
    </row>
    <row r="562" spans="1:5" ht="409.6">
      <c r="A562" s="151" t="s">
        <v>583</v>
      </c>
      <c r="B562" s="144" t="s">
        <v>2447</v>
      </c>
      <c r="C562" s="144">
        <v>14307026</v>
      </c>
      <c r="D562" s="144" t="s">
        <v>2613</v>
      </c>
      <c r="E562" s="144" t="s">
        <v>585</v>
      </c>
    </row>
    <row r="563" spans="1:5" ht="409.6">
      <c r="A563" s="151" t="s">
        <v>575</v>
      </c>
      <c r="B563" s="144" t="s">
        <v>2447</v>
      </c>
      <c r="C563" s="144">
        <v>14307026</v>
      </c>
      <c r="D563" s="144" t="s">
        <v>2613</v>
      </c>
      <c r="E563" s="144" t="s">
        <v>577</v>
      </c>
    </row>
    <row r="564" spans="1:5" ht="409.6">
      <c r="A564" s="151" t="s">
        <v>590</v>
      </c>
      <c r="B564" s="144" t="s">
        <v>2447</v>
      </c>
      <c r="C564" s="144">
        <v>14307026</v>
      </c>
      <c r="D564" s="144" t="s">
        <v>2613</v>
      </c>
      <c r="E564" s="144" t="s">
        <v>592</v>
      </c>
    </row>
    <row r="565" spans="1:5" ht="409.6">
      <c r="A565" s="151" t="s">
        <v>1519</v>
      </c>
      <c r="B565" s="144" t="s">
        <v>2447</v>
      </c>
      <c r="C565" s="144">
        <v>14307026</v>
      </c>
      <c r="D565" s="144" t="s">
        <v>2613</v>
      </c>
      <c r="E565" s="144" t="s">
        <v>573</v>
      </c>
    </row>
    <row r="566" spans="1:5" ht="409.6">
      <c r="A566" s="151" t="s">
        <v>587</v>
      </c>
      <c r="B566" s="144" t="s">
        <v>2447</v>
      </c>
      <c r="C566" s="144">
        <v>14307026</v>
      </c>
      <c r="D566" s="144" t="s">
        <v>2613</v>
      </c>
      <c r="E566" s="144" t="s">
        <v>588</v>
      </c>
    </row>
    <row r="567" spans="1:5" ht="409.6">
      <c r="A567" s="151" t="s">
        <v>266</v>
      </c>
      <c r="B567" s="144" t="s">
        <v>2457</v>
      </c>
      <c r="C567" s="144">
        <v>2375816</v>
      </c>
      <c r="D567" s="144" t="s">
        <v>2461</v>
      </c>
      <c r="E567" s="144" t="s">
        <v>267</v>
      </c>
    </row>
    <row r="568" spans="1:5" ht="409.6">
      <c r="A568" s="151" t="s">
        <v>266</v>
      </c>
      <c r="B568" s="144" t="s">
        <v>2457</v>
      </c>
      <c r="C568" s="144">
        <v>2375816</v>
      </c>
      <c r="D568" s="144" t="s">
        <v>2461</v>
      </c>
      <c r="E568" s="144" t="s">
        <v>1665</v>
      </c>
    </row>
    <row r="569" spans="1:5" ht="409.6">
      <c r="A569" s="151" t="s">
        <v>262</v>
      </c>
      <c r="B569" s="144" t="s">
        <v>2457</v>
      </c>
      <c r="C569" s="144">
        <v>2375816</v>
      </c>
      <c r="D569" s="144" t="s">
        <v>2461</v>
      </c>
      <c r="E569" s="144" t="s">
        <v>263</v>
      </c>
    </row>
    <row r="570" spans="1:5" ht="409.6">
      <c r="A570" s="151" t="s">
        <v>262</v>
      </c>
      <c r="B570" s="144" t="s">
        <v>2457</v>
      </c>
      <c r="C570" s="144">
        <v>2375816</v>
      </c>
      <c r="D570" s="144" t="s">
        <v>2461</v>
      </c>
      <c r="E570" s="144" t="s">
        <v>1666</v>
      </c>
    </row>
    <row r="571" spans="1:5" ht="409.6">
      <c r="A571" s="151" t="s">
        <v>264</v>
      </c>
      <c r="B571" s="144" t="s">
        <v>2457</v>
      </c>
      <c r="C571" s="144">
        <v>2375816</v>
      </c>
      <c r="D571" s="144" t="s">
        <v>2461</v>
      </c>
      <c r="E571" s="144" t="s">
        <v>265</v>
      </c>
    </row>
    <row r="572" spans="1:5" ht="409.6">
      <c r="A572" s="152" t="s">
        <v>264</v>
      </c>
      <c r="B572" s="143" t="s">
        <v>2457</v>
      </c>
      <c r="C572" s="143">
        <v>2375816</v>
      </c>
      <c r="D572" s="143" t="s">
        <v>2461</v>
      </c>
      <c r="E572" s="143" t="s">
        <v>1667</v>
      </c>
    </row>
    <row r="573" spans="1:5" ht="409.6">
      <c r="A573" s="152" t="s">
        <v>358</v>
      </c>
      <c r="B573" s="143" t="s">
        <v>2457</v>
      </c>
      <c r="C573" s="143">
        <v>2375816</v>
      </c>
      <c r="D573" s="143" t="s">
        <v>2461</v>
      </c>
      <c r="E573" s="143" t="s">
        <v>359</v>
      </c>
    </row>
    <row r="574" spans="1:5" ht="409.6">
      <c r="A574" s="152" t="s">
        <v>358</v>
      </c>
      <c r="B574" s="143" t="s">
        <v>2457</v>
      </c>
      <c r="C574" s="143">
        <v>2375816</v>
      </c>
      <c r="D574" s="143" t="s">
        <v>2461</v>
      </c>
      <c r="E574" s="143" t="s">
        <v>1677</v>
      </c>
    </row>
    <row r="575" spans="1:5" ht="409.6">
      <c r="A575" s="152" t="s">
        <v>353</v>
      </c>
      <c r="B575" s="143" t="s">
        <v>2457</v>
      </c>
      <c r="C575" s="143">
        <v>2375816</v>
      </c>
      <c r="D575" s="143" t="s">
        <v>2461</v>
      </c>
      <c r="E575" s="143" t="s">
        <v>354</v>
      </c>
    </row>
    <row r="576" spans="1:5" ht="409.6">
      <c r="A576" s="153" t="s">
        <v>353</v>
      </c>
      <c r="B576" s="147" t="s">
        <v>2457</v>
      </c>
      <c r="C576" s="147">
        <v>2375816</v>
      </c>
      <c r="D576" s="147" t="s">
        <v>2461</v>
      </c>
      <c r="E576" s="147" t="s">
        <v>1676</v>
      </c>
    </row>
    <row r="577" spans="1:5" ht="409.6">
      <c r="A577" s="153" t="s">
        <v>351</v>
      </c>
      <c r="B577" s="147" t="s">
        <v>2457</v>
      </c>
      <c r="C577" s="147">
        <v>2375816</v>
      </c>
      <c r="D577" s="147" t="s">
        <v>2461</v>
      </c>
      <c r="E577" s="147" t="s">
        <v>352</v>
      </c>
    </row>
    <row r="578" spans="1:5" ht="409.6">
      <c r="A578" s="153" t="s">
        <v>351</v>
      </c>
      <c r="B578" s="147" t="s">
        <v>2457</v>
      </c>
      <c r="C578" s="147">
        <v>2375816</v>
      </c>
      <c r="D578" s="147" t="s">
        <v>2461</v>
      </c>
      <c r="E578" s="147" t="s">
        <v>1680</v>
      </c>
    </row>
    <row r="579" spans="1:5" ht="409.6">
      <c r="A579" s="154" t="s">
        <v>2315</v>
      </c>
      <c r="B579" s="144" t="s">
        <v>2767</v>
      </c>
      <c r="C579" s="144">
        <v>2375816</v>
      </c>
      <c r="D579" s="144" t="s">
        <v>2461</v>
      </c>
      <c r="E579" s="144" t="s">
        <v>2814</v>
      </c>
    </row>
    <row r="580" spans="1:5" ht="409.6">
      <c r="A580" s="154" t="s">
        <v>1611</v>
      </c>
      <c r="B580" s="144" t="s">
        <v>2465</v>
      </c>
      <c r="C580" s="144">
        <v>12504573</v>
      </c>
      <c r="D580" s="144" t="s">
        <v>2448</v>
      </c>
      <c r="E580" s="144" t="s">
        <v>1613</v>
      </c>
    </row>
    <row r="581" spans="1:5" ht="409.6">
      <c r="A581" s="154" t="s">
        <v>1611</v>
      </c>
      <c r="B581" s="144" t="s">
        <v>2465</v>
      </c>
      <c r="C581" s="144">
        <v>12504573</v>
      </c>
      <c r="D581" s="144" t="s">
        <v>2448</v>
      </c>
      <c r="E581" s="144" t="s">
        <v>2815</v>
      </c>
    </row>
    <row r="582" spans="1:5" ht="409.6">
      <c r="A582" s="154" t="s">
        <v>2302</v>
      </c>
      <c r="B582" s="144" t="s">
        <v>2465</v>
      </c>
      <c r="C582" s="144">
        <v>2375910</v>
      </c>
      <c r="D582" s="144" t="s">
        <v>2443</v>
      </c>
      <c r="E582" s="144" t="s">
        <v>2816</v>
      </c>
    </row>
    <row r="583" spans="1:5" ht="409.6">
      <c r="A583" s="152" t="s">
        <v>2817</v>
      </c>
      <c r="B583" s="143" t="s">
        <v>2525</v>
      </c>
      <c r="C583" s="143">
        <v>2395295</v>
      </c>
      <c r="D583" s="143" t="s">
        <v>2611</v>
      </c>
      <c r="E583" s="143" t="s">
        <v>2818</v>
      </c>
    </row>
    <row r="584" spans="1:5" ht="409.6">
      <c r="A584" s="152" t="s">
        <v>2817</v>
      </c>
      <c r="B584" s="143" t="s">
        <v>2525</v>
      </c>
      <c r="C584" s="143">
        <v>2395295</v>
      </c>
      <c r="D584" s="143" t="s">
        <v>2611</v>
      </c>
      <c r="E584" s="143" t="s">
        <v>2819</v>
      </c>
    </row>
    <row r="585" spans="1:5" ht="409.6">
      <c r="A585" s="152" t="s">
        <v>2817</v>
      </c>
      <c r="B585" s="143" t="s">
        <v>2525</v>
      </c>
      <c r="C585" s="143">
        <v>2395295</v>
      </c>
      <c r="D585" s="143" t="s">
        <v>2611</v>
      </c>
      <c r="E585" s="143" t="s">
        <v>2820</v>
      </c>
    </row>
    <row r="586" spans="1:5" ht="409.6">
      <c r="A586" s="152" t="s">
        <v>2817</v>
      </c>
      <c r="B586" s="143" t="s">
        <v>2525</v>
      </c>
      <c r="C586" s="143">
        <v>2395295</v>
      </c>
      <c r="D586" s="143" t="s">
        <v>2611</v>
      </c>
      <c r="E586" s="143" t="s">
        <v>2821</v>
      </c>
    </row>
    <row r="587" spans="1:5" ht="409.6">
      <c r="A587" s="152" t="s">
        <v>2817</v>
      </c>
      <c r="B587" s="143" t="s">
        <v>2525</v>
      </c>
      <c r="C587" s="143">
        <v>2395295</v>
      </c>
      <c r="D587" s="143" t="s">
        <v>2611</v>
      </c>
      <c r="E587" s="143" t="s">
        <v>2822</v>
      </c>
    </row>
    <row r="588" spans="1:5" ht="409.6">
      <c r="A588" s="152" t="s">
        <v>2817</v>
      </c>
      <c r="B588" s="143" t="s">
        <v>2525</v>
      </c>
      <c r="C588" s="143">
        <v>2395295</v>
      </c>
      <c r="D588" s="143" t="s">
        <v>2611</v>
      </c>
      <c r="E588" s="143" t="s">
        <v>2823</v>
      </c>
    </row>
    <row r="589" spans="1:5" ht="409.6">
      <c r="A589" s="152" t="s">
        <v>2824</v>
      </c>
      <c r="B589" s="143" t="s">
        <v>2525</v>
      </c>
      <c r="C589" s="143">
        <v>2395391</v>
      </c>
      <c r="D589" s="143" t="s">
        <v>2614</v>
      </c>
      <c r="E589" s="143" t="s">
        <v>2825</v>
      </c>
    </row>
    <row r="590" spans="1:5" ht="409.6">
      <c r="A590" s="152" t="s">
        <v>2824</v>
      </c>
      <c r="B590" s="143" t="s">
        <v>2525</v>
      </c>
      <c r="C590" s="143">
        <v>2395391</v>
      </c>
      <c r="D590" s="143" t="s">
        <v>2614</v>
      </c>
      <c r="E590" s="143" t="s">
        <v>2826</v>
      </c>
    </row>
    <row r="591" spans="1:5" ht="409.6">
      <c r="A591" s="152" t="s">
        <v>2824</v>
      </c>
      <c r="B591" s="143" t="s">
        <v>2525</v>
      </c>
      <c r="C591" s="143">
        <v>2395391</v>
      </c>
      <c r="D591" s="143" t="s">
        <v>2614</v>
      </c>
      <c r="E591" s="143" t="s">
        <v>2827</v>
      </c>
    </row>
    <row r="592" spans="1:5" ht="409.6">
      <c r="A592" s="152" t="s">
        <v>2824</v>
      </c>
      <c r="B592" s="143" t="s">
        <v>2525</v>
      </c>
      <c r="C592" s="143">
        <v>2395391</v>
      </c>
      <c r="D592" s="143" t="s">
        <v>2614</v>
      </c>
      <c r="E592" s="143" t="s">
        <v>2828</v>
      </c>
    </row>
    <row r="593" spans="1:5" ht="409.6">
      <c r="A593" s="152">
        <v>294901296</v>
      </c>
      <c r="B593" s="143" t="s">
        <v>2596</v>
      </c>
      <c r="C593" s="143">
        <v>2395295</v>
      </c>
      <c r="D593" s="143" t="s">
        <v>2611</v>
      </c>
      <c r="E593" s="143" t="s">
        <v>2612</v>
      </c>
    </row>
    <row r="594" spans="1:5" ht="409.6">
      <c r="A594" s="155">
        <v>298700651</v>
      </c>
      <c r="B594" s="144" t="s">
        <v>2596</v>
      </c>
      <c r="C594" s="144">
        <v>2395391</v>
      </c>
      <c r="D594" s="144" t="s">
        <v>2614</v>
      </c>
      <c r="E594" s="144" t="s">
        <v>149</v>
      </c>
    </row>
    <row r="595" spans="1:5" ht="409.6">
      <c r="A595" s="155">
        <v>298700658</v>
      </c>
      <c r="B595" s="144" t="s">
        <v>2596</v>
      </c>
      <c r="C595" s="144">
        <v>9989271</v>
      </c>
      <c r="D595" s="144" t="s">
        <v>2615</v>
      </c>
      <c r="E595" s="144" t="s">
        <v>144</v>
      </c>
    </row>
    <row r="596" spans="1:5" ht="409.6">
      <c r="A596" s="155" t="s">
        <v>277</v>
      </c>
      <c r="B596" s="144" t="s">
        <v>2457</v>
      </c>
      <c r="C596" s="144">
        <v>9989271</v>
      </c>
      <c r="D596" s="144" t="s">
        <v>2615</v>
      </c>
      <c r="E596" s="144" t="s">
        <v>279</v>
      </c>
    </row>
    <row r="597" spans="1:5" ht="409.6">
      <c r="A597" s="152" t="s">
        <v>277</v>
      </c>
      <c r="B597" s="143" t="s">
        <v>2457</v>
      </c>
      <c r="C597" s="143">
        <v>9989271</v>
      </c>
      <c r="D597" s="143" t="s">
        <v>2615</v>
      </c>
      <c r="E597" s="143" t="s">
        <v>1594</v>
      </c>
    </row>
    <row r="598" spans="1:5" ht="409.6">
      <c r="A598" s="152" t="s">
        <v>2316</v>
      </c>
      <c r="B598" s="143" t="s">
        <v>2465</v>
      </c>
      <c r="C598" s="143">
        <v>2395391</v>
      </c>
      <c r="D598" s="143" t="s">
        <v>2614</v>
      </c>
      <c r="E598" s="143" t="s">
        <v>2829</v>
      </c>
    </row>
    <row r="599" spans="1:5" ht="409.6">
      <c r="A599" s="152" t="s">
        <v>2316</v>
      </c>
      <c r="B599" s="143" t="s">
        <v>2465</v>
      </c>
      <c r="C599" s="143">
        <v>2395391</v>
      </c>
      <c r="D599" s="143" t="s">
        <v>2614</v>
      </c>
      <c r="E599" s="143" t="s">
        <v>2830</v>
      </c>
    </row>
    <row r="600" spans="1:5" ht="409.6">
      <c r="A600" s="152" t="s">
        <v>2316</v>
      </c>
      <c r="B600" s="143" t="s">
        <v>2465</v>
      </c>
      <c r="C600" s="143">
        <v>2395391</v>
      </c>
      <c r="D600" s="143" t="s">
        <v>2614</v>
      </c>
      <c r="E600" s="143" t="s">
        <v>2831</v>
      </c>
    </row>
    <row r="601" spans="1:5" ht="409.6">
      <c r="A601" s="152" t="s">
        <v>2316</v>
      </c>
      <c r="B601" s="143" t="s">
        <v>2465</v>
      </c>
      <c r="C601" s="143">
        <v>2395391</v>
      </c>
      <c r="D601" s="143" t="s">
        <v>2614</v>
      </c>
      <c r="E601" s="143" t="s">
        <v>2831</v>
      </c>
    </row>
    <row r="602" spans="1:5" ht="409.6">
      <c r="A602" s="152" t="s">
        <v>2317</v>
      </c>
      <c r="B602" s="143" t="s">
        <v>2465</v>
      </c>
      <c r="C602" s="143">
        <v>9989271</v>
      </c>
      <c r="D602" s="143" t="s">
        <v>2615</v>
      </c>
      <c r="E602" s="143" t="s">
        <v>2832</v>
      </c>
    </row>
    <row r="603" spans="1:5" ht="409.6">
      <c r="A603" s="152" t="s">
        <v>2317</v>
      </c>
      <c r="B603" s="143" t="s">
        <v>2465</v>
      </c>
      <c r="C603" s="143">
        <v>9989271</v>
      </c>
      <c r="D603" s="143" t="s">
        <v>2615</v>
      </c>
      <c r="E603" s="143" t="s">
        <v>2833</v>
      </c>
    </row>
    <row r="604" spans="1:5" ht="409.6">
      <c r="A604" s="152" t="s">
        <v>2317</v>
      </c>
      <c r="B604" s="143" t="s">
        <v>2465</v>
      </c>
      <c r="C604" s="143">
        <v>9989271</v>
      </c>
      <c r="D604" s="143" t="s">
        <v>2615</v>
      </c>
      <c r="E604" s="143" t="s">
        <v>2834</v>
      </c>
    </row>
    <row r="605" spans="1:5" ht="409.6">
      <c r="A605" s="152" t="s">
        <v>153</v>
      </c>
      <c r="B605" s="143" t="s">
        <v>2465</v>
      </c>
      <c r="C605" s="143">
        <v>26892739</v>
      </c>
      <c r="D605" s="143" t="s">
        <v>2835</v>
      </c>
      <c r="E605" s="143" t="s">
        <v>1614</v>
      </c>
    </row>
    <row r="606" spans="1:5" ht="409.6">
      <c r="A606" s="152" t="s">
        <v>153</v>
      </c>
      <c r="B606" s="143" t="s">
        <v>2465</v>
      </c>
      <c r="C606" s="143">
        <v>26892739</v>
      </c>
      <c r="D606" s="143" t="s">
        <v>2835</v>
      </c>
      <c r="E606" s="143" t="s">
        <v>1615</v>
      </c>
    </row>
    <row r="607" spans="1:5" ht="409.6">
      <c r="A607" s="152" t="s">
        <v>160</v>
      </c>
      <c r="B607" s="143" t="s">
        <v>2465</v>
      </c>
      <c r="C607" s="143">
        <v>8776418</v>
      </c>
      <c r="D607" s="143" t="s">
        <v>2836</v>
      </c>
      <c r="E607" s="143" t="s">
        <v>1616</v>
      </c>
    </row>
    <row r="608" spans="1:5" ht="409.6">
      <c r="A608" s="152" t="s">
        <v>160</v>
      </c>
      <c r="B608" s="143" t="s">
        <v>2465</v>
      </c>
      <c r="C608" s="143">
        <v>8776418</v>
      </c>
      <c r="D608" s="143" t="s">
        <v>2836</v>
      </c>
      <c r="E608" s="143" t="s">
        <v>1617</v>
      </c>
    </row>
    <row r="609" spans="1:5" ht="409.6">
      <c r="A609" s="152" t="s">
        <v>1109</v>
      </c>
      <c r="B609" s="143" t="s">
        <v>2457</v>
      </c>
      <c r="C609" s="143">
        <v>9989271</v>
      </c>
      <c r="D609" s="143" t="s">
        <v>2615</v>
      </c>
      <c r="E609" s="143" t="s">
        <v>1655</v>
      </c>
    </row>
    <row r="610" spans="1:5" ht="409.6">
      <c r="A610" s="152" t="s">
        <v>1109</v>
      </c>
      <c r="B610" s="143" t="s">
        <v>2457</v>
      </c>
      <c r="C610" s="143">
        <v>9989271</v>
      </c>
      <c r="D610" s="143" t="s">
        <v>2615</v>
      </c>
      <c r="E610" s="143" t="s">
        <v>1656</v>
      </c>
    </row>
    <row r="611" spans="1:5" ht="409.6">
      <c r="A611" s="152" t="s">
        <v>752</v>
      </c>
      <c r="B611" s="143" t="s">
        <v>2447</v>
      </c>
      <c r="C611" s="143">
        <v>2395295</v>
      </c>
      <c r="D611" s="143" t="s">
        <v>2611</v>
      </c>
      <c r="E611" s="143" t="s">
        <v>2837</v>
      </c>
    </row>
    <row r="612" spans="1:5" ht="409.6">
      <c r="A612" s="152" t="s">
        <v>756</v>
      </c>
      <c r="B612" s="143" t="s">
        <v>2447</v>
      </c>
      <c r="C612" s="143">
        <v>2395295</v>
      </c>
      <c r="D612" s="143" t="s">
        <v>2611</v>
      </c>
      <c r="E612" s="143" t="s">
        <v>2838</v>
      </c>
    </row>
    <row r="613" spans="1:5" ht="409.6">
      <c r="A613" s="152" t="s">
        <v>283</v>
      </c>
      <c r="B613" s="143" t="s">
        <v>2457</v>
      </c>
      <c r="C613" s="143">
        <v>9989271</v>
      </c>
      <c r="D613" s="143" t="s">
        <v>2615</v>
      </c>
      <c r="E613" s="143" t="s">
        <v>284</v>
      </c>
    </row>
    <row r="614" spans="1:5" ht="409.6">
      <c r="A614" s="152" t="s">
        <v>283</v>
      </c>
      <c r="B614" s="143" t="s">
        <v>2457</v>
      </c>
      <c r="C614" s="143">
        <v>9989271</v>
      </c>
      <c r="D614" s="143" t="s">
        <v>2615</v>
      </c>
      <c r="E614" s="143" t="s">
        <v>1661</v>
      </c>
    </row>
    <row r="615" spans="1:5" ht="409.6">
      <c r="A615" s="152" t="s">
        <v>280</v>
      </c>
      <c r="B615" s="143" t="s">
        <v>2457</v>
      </c>
      <c r="C615" s="143">
        <v>9989271</v>
      </c>
      <c r="D615" s="143" t="s">
        <v>2615</v>
      </c>
      <c r="E615" s="143" t="s">
        <v>282</v>
      </c>
    </row>
    <row r="616" spans="1:5" ht="409.6">
      <c r="A616" s="152" t="s">
        <v>280</v>
      </c>
      <c r="B616" s="143" t="s">
        <v>2457</v>
      </c>
      <c r="C616" s="143">
        <v>9989271</v>
      </c>
      <c r="D616" s="143" t="s">
        <v>2615</v>
      </c>
      <c r="E616" s="143" t="s">
        <v>1662</v>
      </c>
    </row>
    <row r="617" spans="1:5" ht="409.6">
      <c r="A617" s="152" t="s">
        <v>1331</v>
      </c>
      <c r="B617" s="143" t="s">
        <v>2447</v>
      </c>
      <c r="C617" s="143">
        <v>2395445</v>
      </c>
      <c r="D617" s="143" t="s">
        <v>2616</v>
      </c>
      <c r="E617" s="143" t="s">
        <v>2760</v>
      </c>
    </row>
    <row r="618" spans="1:5" ht="409.6">
      <c r="A618" s="152" t="s">
        <v>1327</v>
      </c>
      <c r="B618" s="143" t="s">
        <v>2447</v>
      </c>
      <c r="C618" s="143">
        <v>2395445</v>
      </c>
      <c r="D618" s="143" t="s">
        <v>2616</v>
      </c>
      <c r="E618" s="143" t="s">
        <v>2759</v>
      </c>
    </row>
    <row r="619" spans="1:5" ht="409.6">
      <c r="A619" s="152" t="s">
        <v>2839</v>
      </c>
      <c r="B619" s="143" t="s">
        <v>2402</v>
      </c>
      <c r="C619" s="143">
        <v>3946127</v>
      </c>
      <c r="D619" s="143" t="s">
        <v>2840</v>
      </c>
      <c r="E619" s="143" t="s">
        <v>2841</v>
      </c>
    </row>
    <row r="620" spans="1:5" ht="409.6">
      <c r="A620" s="152" t="s">
        <v>2842</v>
      </c>
      <c r="B620" s="143" t="s">
        <v>2402</v>
      </c>
      <c r="C620" s="143">
        <v>3946127</v>
      </c>
      <c r="D620" s="143" t="s">
        <v>2840</v>
      </c>
      <c r="E620" s="143" t="s">
        <v>2843</v>
      </c>
    </row>
    <row r="621" spans="1:5" ht="409.6">
      <c r="A621" s="152" t="s">
        <v>2844</v>
      </c>
      <c r="B621" s="143" t="s">
        <v>2402</v>
      </c>
      <c r="C621" s="143">
        <v>16298674</v>
      </c>
      <c r="D621" s="143" t="s">
        <v>2845</v>
      </c>
      <c r="E621" s="143" t="s">
        <v>2846</v>
      </c>
    </row>
    <row r="622" spans="1:5" ht="409.6">
      <c r="A622" s="152" t="s">
        <v>2847</v>
      </c>
      <c r="B622" s="143" t="s">
        <v>2539</v>
      </c>
      <c r="C622" s="143">
        <v>2395463</v>
      </c>
      <c r="D622" s="143" t="s">
        <v>2761</v>
      </c>
      <c r="E622" s="143" t="s">
        <v>2848</v>
      </c>
    </row>
    <row r="623" spans="1:5" ht="409.6">
      <c r="A623" s="152" t="s">
        <v>2849</v>
      </c>
      <c r="B623" s="143" t="s">
        <v>2539</v>
      </c>
      <c r="C623" s="143">
        <v>2395445</v>
      </c>
      <c r="D623" s="143" t="s">
        <v>2616</v>
      </c>
      <c r="E623" s="143" t="s">
        <v>2850</v>
      </c>
    </row>
    <row r="624" spans="1:5" ht="409.6">
      <c r="A624" s="152">
        <v>294901344</v>
      </c>
      <c r="B624" s="143" t="s">
        <v>2596</v>
      </c>
      <c r="C624" s="143">
        <v>5260392</v>
      </c>
      <c r="D624" s="143" t="s">
        <v>2851</v>
      </c>
      <c r="E624" s="143" t="s">
        <v>2852</v>
      </c>
    </row>
    <row r="625" spans="1:5" ht="409.6">
      <c r="A625" s="152">
        <v>294901365</v>
      </c>
      <c r="B625" s="143" t="s">
        <v>2596</v>
      </c>
      <c r="C625" s="143">
        <v>2395445</v>
      </c>
      <c r="D625" s="143" t="s">
        <v>2616</v>
      </c>
      <c r="E625" s="143" t="s">
        <v>2853</v>
      </c>
    </row>
    <row r="626" spans="1:5" ht="409.6">
      <c r="A626" s="152">
        <v>294901383</v>
      </c>
      <c r="B626" s="143" t="s">
        <v>2596</v>
      </c>
      <c r="C626" s="143">
        <v>2395463</v>
      </c>
      <c r="D626" s="143" t="s">
        <v>2761</v>
      </c>
      <c r="E626" s="143" t="s">
        <v>2854</v>
      </c>
    </row>
    <row r="627" spans="1:5" ht="409.6">
      <c r="A627" s="155" t="s">
        <v>293</v>
      </c>
      <c r="B627" s="144" t="s">
        <v>2457</v>
      </c>
      <c r="C627" s="144">
        <v>2395445</v>
      </c>
      <c r="D627" s="144" t="s">
        <v>2616</v>
      </c>
      <c r="E627" s="144" t="s">
        <v>295</v>
      </c>
    </row>
    <row r="628" spans="1:5" ht="409.6">
      <c r="A628" s="155" t="s">
        <v>293</v>
      </c>
      <c r="B628" s="144" t="s">
        <v>2457</v>
      </c>
      <c r="C628" s="144">
        <v>2395445</v>
      </c>
      <c r="D628" s="144" t="s">
        <v>2616</v>
      </c>
      <c r="E628" s="144" t="s">
        <v>1595</v>
      </c>
    </row>
    <row r="629" spans="1:5" ht="409.6">
      <c r="A629" s="155" t="s">
        <v>1453</v>
      </c>
      <c r="B629" s="144" t="s">
        <v>2447</v>
      </c>
      <c r="C629" s="144">
        <v>2395445</v>
      </c>
      <c r="D629" s="144" t="s">
        <v>2616</v>
      </c>
      <c r="E629" s="144" t="s">
        <v>2855</v>
      </c>
    </row>
    <row r="630" spans="1:5" ht="409.6">
      <c r="A630" s="152" t="s">
        <v>1447</v>
      </c>
      <c r="B630" s="143" t="s">
        <v>2447</v>
      </c>
      <c r="C630" s="143">
        <v>5260392</v>
      </c>
      <c r="D630" s="143" t="s">
        <v>2851</v>
      </c>
      <c r="E630" s="143" t="s">
        <v>2856</v>
      </c>
    </row>
    <row r="631" spans="1:5" ht="409.6">
      <c r="A631" s="152" t="s">
        <v>1456</v>
      </c>
      <c r="B631" s="143" t="s">
        <v>2447</v>
      </c>
      <c r="C631" s="143">
        <v>2395445</v>
      </c>
      <c r="D631" s="143" t="s">
        <v>2616</v>
      </c>
      <c r="E631" s="143" t="s">
        <v>2857</v>
      </c>
    </row>
    <row r="632" spans="1:5" ht="409.6">
      <c r="A632" s="152" t="s">
        <v>1450</v>
      </c>
      <c r="B632" s="143" t="s">
        <v>2447</v>
      </c>
      <c r="C632" s="143">
        <v>5260392</v>
      </c>
      <c r="D632" s="143" t="s">
        <v>2851</v>
      </c>
      <c r="E632" s="143" t="s">
        <v>2858</v>
      </c>
    </row>
    <row r="633" spans="1:5" ht="409.6">
      <c r="A633" s="152" t="s">
        <v>1459</v>
      </c>
      <c r="B633" s="143" t="s">
        <v>2447</v>
      </c>
      <c r="C633" s="143">
        <v>2395463</v>
      </c>
      <c r="D633" s="143" t="s">
        <v>2761</v>
      </c>
      <c r="E633" s="143" t="s">
        <v>2859</v>
      </c>
    </row>
    <row r="634" spans="1:5" ht="409.6">
      <c r="A634" s="152" t="s">
        <v>1462</v>
      </c>
      <c r="B634" s="143" t="s">
        <v>2447</v>
      </c>
      <c r="C634" s="143">
        <v>2395463</v>
      </c>
      <c r="D634" s="143" t="s">
        <v>2761</v>
      </c>
      <c r="E634" s="143" t="s">
        <v>2860</v>
      </c>
    </row>
    <row r="635" spans="1:5" ht="409.6">
      <c r="A635" s="152" t="s">
        <v>1554</v>
      </c>
      <c r="B635" s="143" t="s">
        <v>2447</v>
      </c>
      <c r="C635" s="143">
        <v>10266467</v>
      </c>
      <c r="D635" s="143" t="s">
        <v>2758</v>
      </c>
      <c r="E635" s="143" t="s">
        <v>1593</v>
      </c>
    </row>
    <row r="636" spans="1:5" ht="409.6">
      <c r="A636" s="152" t="s">
        <v>1558</v>
      </c>
      <c r="B636" s="143" t="s">
        <v>2447</v>
      </c>
      <c r="C636" s="143">
        <v>10266467</v>
      </c>
      <c r="D636" s="143" t="s">
        <v>2758</v>
      </c>
      <c r="E636" s="143" t="s">
        <v>2861</v>
      </c>
    </row>
    <row r="637" spans="1:5" ht="409.6">
      <c r="A637" s="152" t="s">
        <v>1351</v>
      </c>
      <c r="B637" s="143" t="s">
        <v>2447</v>
      </c>
      <c r="C637" s="143">
        <v>2395463</v>
      </c>
      <c r="D637" s="143" t="s">
        <v>2761</v>
      </c>
      <c r="E637" s="143" t="s">
        <v>2762</v>
      </c>
    </row>
    <row r="638" spans="1:5" ht="409.6">
      <c r="A638" s="152" t="s">
        <v>1348</v>
      </c>
      <c r="B638" s="143" t="s">
        <v>2447</v>
      </c>
      <c r="C638" s="143">
        <v>2395463</v>
      </c>
      <c r="D638" s="143" t="s">
        <v>2761</v>
      </c>
      <c r="E638" s="143" t="s">
        <v>2763</v>
      </c>
    </row>
    <row r="639" spans="1:5" ht="409.6">
      <c r="A639" s="152" t="s">
        <v>297</v>
      </c>
      <c r="B639" s="143" t="s">
        <v>2457</v>
      </c>
      <c r="C639" s="143">
        <v>2395445</v>
      </c>
      <c r="D639" s="143" t="s">
        <v>2616</v>
      </c>
      <c r="E639" s="143" t="s">
        <v>298</v>
      </c>
    </row>
    <row r="640" spans="1:5" ht="409.6">
      <c r="A640" s="152" t="s">
        <v>297</v>
      </c>
      <c r="B640" s="143" t="s">
        <v>2457</v>
      </c>
      <c r="C640" s="143">
        <v>2395445</v>
      </c>
      <c r="D640" s="143" t="s">
        <v>2616</v>
      </c>
      <c r="E640" s="143" t="s">
        <v>1663</v>
      </c>
    </row>
    <row r="641" spans="1:5" ht="409.6">
      <c r="A641" s="152" t="s">
        <v>2318</v>
      </c>
      <c r="B641" s="143" t="s">
        <v>2447</v>
      </c>
      <c r="C641" s="143">
        <v>83642</v>
      </c>
      <c r="D641" s="143" t="s">
        <v>2619</v>
      </c>
      <c r="E641" s="143" t="s">
        <v>2862</v>
      </c>
    </row>
    <row r="642" spans="1:5" ht="409.6">
      <c r="A642" s="152" t="s">
        <v>2319</v>
      </c>
      <c r="B642" s="143" t="s">
        <v>2447</v>
      </c>
      <c r="C642" s="143">
        <v>83642</v>
      </c>
      <c r="D642" s="143" t="s">
        <v>2619</v>
      </c>
      <c r="E642" s="143" t="s">
        <v>2863</v>
      </c>
    </row>
    <row r="643" spans="1:5" ht="409.6">
      <c r="A643" s="152" t="s">
        <v>2320</v>
      </c>
      <c r="B643" s="143" t="s">
        <v>2447</v>
      </c>
      <c r="C643" s="143">
        <v>83642</v>
      </c>
      <c r="D643" s="143" t="s">
        <v>2619</v>
      </c>
      <c r="E643" s="143" t="s">
        <v>2864</v>
      </c>
    </row>
    <row r="644" spans="1:5" ht="409.6">
      <c r="A644" s="152" t="s">
        <v>2321</v>
      </c>
      <c r="B644" s="143" t="s">
        <v>2447</v>
      </c>
      <c r="C644" s="143">
        <v>83642</v>
      </c>
      <c r="D644" s="143" t="s">
        <v>2619</v>
      </c>
      <c r="E644" s="143" t="s">
        <v>2865</v>
      </c>
    </row>
    <row r="645" spans="1:5" ht="409.6">
      <c r="A645" s="152" t="s">
        <v>2322</v>
      </c>
      <c r="B645" s="143" t="s">
        <v>2447</v>
      </c>
      <c r="C645" s="143">
        <v>85188</v>
      </c>
      <c r="D645" s="143" t="s">
        <v>2866</v>
      </c>
      <c r="E645" s="143" t="s">
        <v>2867</v>
      </c>
    </row>
    <row r="646" spans="1:5" ht="409.6">
      <c r="A646" s="152" t="s">
        <v>2323</v>
      </c>
      <c r="B646" s="143" t="s">
        <v>2447</v>
      </c>
      <c r="C646" s="143">
        <v>85188</v>
      </c>
      <c r="D646" s="143" t="s">
        <v>2866</v>
      </c>
      <c r="E646" s="143" t="s">
        <v>2868</v>
      </c>
    </row>
    <row r="647" spans="1:5" ht="409.6">
      <c r="A647" s="152" t="s">
        <v>2324</v>
      </c>
      <c r="B647" s="143" t="s">
        <v>2447</v>
      </c>
      <c r="C647" s="143">
        <v>85188</v>
      </c>
      <c r="D647" s="143" t="s">
        <v>2866</v>
      </c>
      <c r="E647" s="143" t="s">
        <v>2869</v>
      </c>
    </row>
    <row r="648" spans="1:5" ht="409.6">
      <c r="A648" s="152" t="s">
        <v>2325</v>
      </c>
      <c r="B648" s="143" t="s">
        <v>2447</v>
      </c>
      <c r="C648" s="143">
        <v>85188</v>
      </c>
      <c r="D648" s="143" t="s">
        <v>2866</v>
      </c>
      <c r="E648" s="143" t="s">
        <v>2870</v>
      </c>
    </row>
    <row r="649" spans="1:5" ht="409.6">
      <c r="A649" s="152" t="s">
        <v>2326</v>
      </c>
      <c r="B649" s="143" t="s">
        <v>2447</v>
      </c>
      <c r="C649" s="143">
        <v>83642</v>
      </c>
      <c r="D649" s="143" t="s">
        <v>2619</v>
      </c>
      <c r="E649" s="143" t="s">
        <v>2871</v>
      </c>
    </row>
    <row r="650" spans="1:5" ht="409.6">
      <c r="A650" s="155" t="s">
        <v>2327</v>
      </c>
      <c r="B650" s="144" t="s">
        <v>2447</v>
      </c>
      <c r="C650" s="144">
        <v>83642</v>
      </c>
      <c r="D650" s="144" t="s">
        <v>2619</v>
      </c>
      <c r="E650" s="144" t="s">
        <v>2872</v>
      </c>
    </row>
    <row r="651" spans="1:5" ht="409.6">
      <c r="A651" s="155" t="s">
        <v>2328</v>
      </c>
      <c r="B651" s="144" t="s">
        <v>2447</v>
      </c>
      <c r="C651" s="144">
        <v>85188</v>
      </c>
      <c r="D651" s="144" t="s">
        <v>2866</v>
      </c>
      <c r="E651" s="144" t="s">
        <v>2873</v>
      </c>
    </row>
    <row r="652" spans="1:5" ht="409.6">
      <c r="A652" s="155" t="s">
        <v>2329</v>
      </c>
      <c r="B652" s="144" t="s">
        <v>2447</v>
      </c>
      <c r="C652" s="144">
        <v>85188</v>
      </c>
      <c r="D652" s="144" t="s">
        <v>2866</v>
      </c>
      <c r="E652" s="144" t="s">
        <v>2874</v>
      </c>
    </row>
    <row r="653" spans="1:5" ht="409.6">
      <c r="A653" s="152" t="s">
        <v>2875</v>
      </c>
      <c r="B653" s="143" t="s">
        <v>2402</v>
      </c>
      <c r="C653" s="143">
        <v>85188</v>
      </c>
      <c r="D653" s="143" t="s">
        <v>2866</v>
      </c>
      <c r="E653" s="143" t="s">
        <v>2876</v>
      </c>
    </row>
    <row r="654" spans="1:5" ht="409.6">
      <c r="A654" s="152" t="s">
        <v>2877</v>
      </c>
      <c r="B654" s="143" t="s">
        <v>2402</v>
      </c>
      <c r="C654" s="143">
        <v>83642</v>
      </c>
      <c r="D654" s="143" t="s">
        <v>2619</v>
      </c>
      <c r="E654" s="143" t="s">
        <v>2878</v>
      </c>
    </row>
    <row r="655" spans="1:5" ht="409.6">
      <c r="A655" s="152" t="s">
        <v>2879</v>
      </c>
      <c r="B655" s="143" t="s">
        <v>2402</v>
      </c>
      <c r="C655" s="143">
        <v>83642</v>
      </c>
      <c r="D655" s="143" t="s">
        <v>2619</v>
      </c>
      <c r="E655" s="143" t="s">
        <v>2880</v>
      </c>
    </row>
    <row r="656" spans="1:5" ht="409.6">
      <c r="A656" s="152" t="s">
        <v>2881</v>
      </c>
      <c r="B656" s="143" t="s">
        <v>2402</v>
      </c>
      <c r="C656" s="143">
        <v>85188</v>
      </c>
      <c r="D656" s="143" t="s">
        <v>2866</v>
      </c>
      <c r="E656" s="143" t="s">
        <v>2882</v>
      </c>
    </row>
    <row r="657" spans="1:5" ht="409.6">
      <c r="A657" s="152" t="s">
        <v>2883</v>
      </c>
      <c r="B657" s="143" t="s">
        <v>2539</v>
      </c>
      <c r="C657" s="143">
        <v>85188</v>
      </c>
      <c r="D657" s="143" t="s">
        <v>2866</v>
      </c>
      <c r="E657" s="143" t="s">
        <v>2884</v>
      </c>
    </row>
    <row r="658" spans="1:5" ht="409.6">
      <c r="A658" s="152" t="s">
        <v>2885</v>
      </c>
      <c r="B658" s="143" t="s">
        <v>2539</v>
      </c>
      <c r="C658" s="143">
        <v>83642</v>
      </c>
      <c r="D658" s="143" t="s">
        <v>2619</v>
      </c>
      <c r="E658" s="143" t="s">
        <v>2886</v>
      </c>
    </row>
    <row r="659" spans="1:5" ht="409.6">
      <c r="A659" s="152" t="s">
        <v>2887</v>
      </c>
      <c r="B659" s="143" t="s">
        <v>2525</v>
      </c>
      <c r="C659" s="143">
        <v>83642</v>
      </c>
      <c r="D659" s="143" t="s">
        <v>2619</v>
      </c>
      <c r="E659" s="143" t="s">
        <v>2888</v>
      </c>
    </row>
    <row r="660" spans="1:5" ht="409.6">
      <c r="A660" s="152" t="s">
        <v>2887</v>
      </c>
      <c r="B660" s="143" t="s">
        <v>2525</v>
      </c>
      <c r="C660" s="143">
        <v>83642</v>
      </c>
      <c r="D660" s="143" t="s">
        <v>2619</v>
      </c>
      <c r="E660" s="143" t="s">
        <v>2889</v>
      </c>
    </row>
    <row r="661" spans="1:5" ht="409.6">
      <c r="A661" s="152" t="s">
        <v>2890</v>
      </c>
      <c r="B661" s="143" t="s">
        <v>2525</v>
      </c>
      <c r="C661" s="143">
        <v>85188</v>
      </c>
      <c r="D661" s="143" t="s">
        <v>2866</v>
      </c>
      <c r="E661" s="143" t="s">
        <v>2891</v>
      </c>
    </row>
    <row r="662" spans="1:5" ht="409.6">
      <c r="A662" s="152" t="s">
        <v>2890</v>
      </c>
      <c r="B662" s="143" t="s">
        <v>2525</v>
      </c>
      <c r="C662" s="143">
        <v>85188</v>
      </c>
      <c r="D662" s="143" t="s">
        <v>2866</v>
      </c>
      <c r="E662" s="143" t="s">
        <v>2892</v>
      </c>
    </row>
    <row r="663" spans="1:5" ht="409.6">
      <c r="A663" s="152" t="s">
        <v>2893</v>
      </c>
      <c r="B663" s="143" t="s">
        <v>2525</v>
      </c>
      <c r="C663" s="143">
        <v>83642</v>
      </c>
      <c r="D663" s="143" t="s">
        <v>2619</v>
      </c>
      <c r="E663" s="143" t="s">
        <v>2894</v>
      </c>
    </row>
    <row r="664" spans="1:5" ht="409.6">
      <c r="A664" s="152" t="s">
        <v>2893</v>
      </c>
      <c r="B664" s="143" t="s">
        <v>2525</v>
      </c>
      <c r="C664" s="143">
        <v>83642</v>
      </c>
      <c r="D664" s="143" t="s">
        <v>2619</v>
      </c>
      <c r="E664" s="143" t="s">
        <v>2895</v>
      </c>
    </row>
    <row r="665" spans="1:5" ht="409.6">
      <c r="A665" s="152">
        <v>292601526</v>
      </c>
      <c r="B665" s="143" t="s">
        <v>2596</v>
      </c>
      <c r="C665" s="143">
        <v>85188</v>
      </c>
      <c r="D665" s="143" t="s">
        <v>2866</v>
      </c>
      <c r="E665" s="143" t="s">
        <v>2896</v>
      </c>
    </row>
    <row r="666" spans="1:5" ht="409.6">
      <c r="A666" s="152">
        <v>292601923</v>
      </c>
      <c r="B666" s="143" t="s">
        <v>2596</v>
      </c>
      <c r="C666" s="143">
        <v>83642</v>
      </c>
      <c r="D666" s="143" t="s">
        <v>2619</v>
      </c>
      <c r="E666" s="143" t="s">
        <v>2897</v>
      </c>
    </row>
    <row r="667" spans="1:5" ht="409.6">
      <c r="A667" s="152">
        <v>292601927</v>
      </c>
      <c r="B667" s="143" t="s">
        <v>2596</v>
      </c>
      <c r="C667" s="143">
        <v>85188</v>
      </c>
      <c r="D667" s="143" t="s">
        <v>2866</v>
      </c>
      <c r="E667" s="143" t="s">
        <v>2898</v>
      </c>
    </row>
    <row r="668" spans="1:5" ht="409.6">
      <c r="A668" s="152">
        <v>292602346</v>
      </c>
      <c r="B668" s="143" t="s">
        <v>2596</v>
      </c>
      <c r="C668" s="143">
        <v>83642</v>
      </c>
      <c r="D668" s="143" t="s">
        <v>2619</v>
      </c>
      <c r="E668" s="143" t="s">
        <v>2899</v>
      </c>
    </row>
    <row r="669" spans="1:5" ht="409.6">
      <c r="A669" s="152" t="s">
        <v>2330</v>
      </c>
      <c r="B669" s="143" t="s">
        <v>2457</v>
      </c>
      <c r="C669" s="143">
        <v>83642</v>
      </c>
      <c r="D669" s="143" t="s">
        <v>2619</v>
      </c>
      <c r="E669" s="143" t="s">
        <v>2900</v>
      </c>
    </row>
    <row r="670" spans="1:5" ht="409.6">
      <c r="A670" s="152" t="s">
        <v>2330</v>
      </c>
      <c r="B670" s="143" t="s">
        <v>2457</v>
      </c>
      <c r="C670" s="143">
        <v>83642</v>
      </c>
      <c r="D670" s="143" t="s">
        <v>2619</v>
      </c>
      <c r="E670" s="143" t="s">
        <v>2901</v>
      </c>
    </row>
    <row r="671" spans="1:5" ht="409.6">
      <c r="A671" s="152" t="s">
        <v>2331</v>
      </c>
      <c r="B671" s="143" t="s">
        <v>2457</v>
      </c>
      <c r="C671" s="143">
        <v>85188</v>
      </c>
      <c r="D671" s="143" t="s">
        <v>2866</v>
      </c>
      <c r="E671" s="143" t="s">
        <v>2902</v>
      </c>
    </row>
    <row r="672" spans="1:5" ht="409.6">
      <c r="A672" s="152" t="s">
        <v>2331</v>
      </c>
      <c r="B672" s="143" t="s">
        <v>2457</v>
      </c>
      <c r="C672" s="143">
        <v>85188</v>
      </c>
      <c r="D672" s="143" t="s">
        <v>2866</v>
      </c>
      <c r="E672" s="143" t="s">
        <v>2903</v>
      </c>
    </row>
    <row r="673" spans="1:5" ht="409.6">
      <c r="A673" s="152" t="s">
        <v>2276</v>
      </c>
      <c r="B673" s="143" t="s">
        <v>2457</v>
      </c>
      <c r="C673" s="143">
        <v>83642</v>
      </c>
      <c r="D673" s="143" t="s">
        <v>2619</v>
      </c>
      <c r="E673" s="143" t="s">
        <v>2620</v>
      </c>
    </row>
    <row r="674" spans="1:5" ht="409.6">
      <c r="A674" s="152" t="s">
        <v>2276</v>
      </c>
      <c r="B674" s="143" t="s">
        <v>2457</v>
      </c>
      <c r="C674" s="143">
        <v>83642</v>
      </c>
      <c r="D674" s="143" t="s">
        <v>2619</v>
      </c>
      <c r="E674" s="143" t="s">
        <v>2621</v>
      </c>
    </row>
    <row r="675" spans="1:5" ht="409.6">
      <c r="A675" s="152" t="s">
        <v>2332</v>
      </c>
      <c r="B675" s="143" t="s">
        <v>2465</v>
      </c>
      <c r="C675" s="143">
        <v>83642</v>
      </c>
      <c r="D675" s="143" t="s">
        <v>2619</v>
      </c>
      <c r="E675" s="143" t="s">
        <v>2904</v>
      </c>
    </row>
    <row r="676" spans="1:5" ht="409.6">
      <c r="A676" s="152" t="s">
        <v>2332</v>
      </c>
      <c r="B676" s="143" t="s">
        <v>2465</v>
      </c>
      <c r="C676" s="143">
        <v>83642</v>
      </c>
      <c r="D676" s="143" t="s">
        <v>2619</v>
      </c>
      <c r="E676" s="143" t="s">
        <v>2905</v>
      </c>
    </row>
    <row r="677" spans="1:5" ht="409.6">
      <c r="A677" s="152" t="s">
        <v>2906</v>
      </c>
      <c r="B677" s="143" t="s">
        <v>2539</v>
      </c>
      <c r="C677" s="143">
        <v>85188</v>
      </c>
      <c r="D677" s="143" t="s">
        <v>2866</v>
      </c>
      <c r="E677" s="143" t="s">
        <v>2907</v>
      </c>
    </row>
    <row r="678" spans="1:5" ht="409.6">
      <c r="A678" s="152" t="s">
        <v>2908</v>
      </c>
      <c r="B678" s="143" t="s">
        <v>2539</v>
      </c>
      <c r="C678" s="143">
        <v>83642</v>
      </c>
      <c r="D678" s="143" t="s">
        <v>2619</v>
      </c>
      <c r="E678" s="143" t="s">
        <v>2909</v>
      </c>
    </row>
    <row r="679" spans="1:5" ht="409.6">
      <c r="A679" s="152" t="s">
        <v>2910</v>
      </c>
      <c r="B679" s="143" t="s">
        <v>2402</v>
      </c>
      <c r="C679" s="143">
        <v>15478483</v>
      </c>
      <c r="D679" s="143" t="s">
        <v>2911</v>
      </c>
      <c r="E679" s="143" t="s">
        <v>2912</v>
      </c>
    </row>
    <row r="680" spans="1:5" ht="409.6">
      <c r="A680" s="152" t="s">
        <v>2913</v>
      </c>
      <c r="B680" s="143" t="s">
        <v>2402</v>
      </c>
      <c r="C680" s="143">
        <v>84342</v>
      </c>
      <c r="D680" s="143" t="s">
        <v>2914</v>
      </c>
      <c r="E680" s="143" t="s">
        <v>2915</v>
      </c>
    </row>
    <row r="681" spans="1:5" ht="409.6">
      <c r="A681" s="152" t="s">
        <v>2214</v>
      </c>
      <c r="B681" s="143" t="s">
        <v>2457</v>
      </c>
      <c r="C681" s="143">
        <v>84342</v>
      </c>
      <c r="D681" s="143" t="s">
        <v>2914</v>
      </c>
      <c r="E681" s="143" t="s">
        <v>2223</v>
      </c>
    </row>
    <row r="682" spans="1:5" ht="409.6">
      <c r="A682" s="152" t="s">
        <v>2214</v>
      </c>
      <c r="B682" s="143" t="s">
        <v>2457</v>
      </c>
      <c r="C682" s="143">
        <v>84342</v>
      </c>
      <c r="D682" s="143" t="s">
        <v>2914</v>
      </c>
      <c r="E682" s="143" t="s">
        <v>2916</v>
      </c>
    </row>
    <row r="683" spans="1:5" ht="409.6">
      <c r="A683" s="152">
        <v>298700061</v>
      </c>
      <c r="B683" s="143" t="s">
        <v>2596</v>
      </c>
      <c r="C683" s="143">
        <v>2904031</v>
      </c>
      <c r="D683" s="143" t="s">
        <v>2917</v>
      </c>
      <c r="E683" s="143" t="s">
        <v>2194</v>
      </c>
    </row>
    <row r="684" spans="1:5" ht="409.6">
      <c r="A684" s="152">
        <v>298700097</v>
      </c>
      <c r="B684" s="143" t="s">
        <v>2596</v>
      </c>
      <c r="C684" s="143">
        <v>84342</v>
      </c>
      <c r="D684" s="143" t="s">
        <v>2914</v>
      </c>
      <c r="E684" s="143" t="s">
        <v>2191</v>
      </c>
    </row>
    <row r="685" spans="1:5" ht="409.6">
      <c r="A685" s="152" t="s">
        <v>2212</v>
      </c>
      <c r="B685" s="143" t="s">
        <v>2465</v>
      </c>
      <c r="C685" s="143">
        <v>84342</v>
      </c>
      <c r="D685" s="143" t="s">
        <v>2914</v>
      </c>
      <c r="E685" s="143" t="s">
        <v>2918</v>
      </c>
    </row>
    <row r="686" spans="1:5" ht="409.6">
      <c r="A686" s="152" t="s">
        <v>2212</v>
      </c>
      <c r="B686" s="143" t="s">
        <v>2465</v>
      </c>
      <c r="C686" s="143">
        <v>84342</v>
      </c>
      <c r="D686" s="143" t="s">
        <v>2914</v>
      </c>
      <c r="E686" s="143" t="s">
        <v>2919</v>
      </c>
    </row>
    <row r="687" spans="1:5" ht="409.6">
      <c r="A687" s="152" t="s">
        <v>2213</v>
      </c>
      <c r="B687" s="143" t="s">
        <v>2465</v>
      </c>
      <c r="C687" s="143">
        <v>2904031</v>
      </c>
      <c r="D687" s="143" t="s">
        <v>2917</v>
      </c>
      <c r="E687" s="143" t="s">
        <v>2920</v>
      </c>
    </row>
    <row r="688" spans="1:5" ht="409.6">
      <c r="A688" s="155" t="s">
        <v>2213</v>
      </c>
      <c r="B688" s="144" t="s">
        <v>2465</v>
      </c>
      <c r="C688" s="144">
        <v>2904031</v>
      </c>
      <c r="D688" s="144" t="s">
        <v>2917</v>
      </c>
      <c r="E688" s="144" t="s">
        <v>2921</v>
      </c>
    </row>
    <row r="689" spans="1:5" ht="409.6">
      <c r="A689" s="155" t="s">
        <v>2215</v>
      </c>
      <c r="B689" s="144" t="s">
        <v>2457</v>
      </c>
      <c r="C689" s="144">
        <v>84342</v>
      </c>
      <c r="D689" s="144" t="s">
        <v>2914</v>
      </c>
      <c r="E689" s="144" t="s">
        <v>2922</v>
      </c>
    </row>
    <row r="690" spans="1:5" ht="409.6">
      <c r="A690" s="155" t="s">
        <v>2215</v>
      </c>
      <c r="B690" s="144" t="s">
        <v>2457</v>
      </c>
      <c r="C690" s="144">
        <v>84342</v>
      </c>
      <c r="D690" s="144" t="s">
        <v>2914</v>
      </c>
      <c r="E690" s="144" t="s">
        <v>2923</v>
      </c>
    </row>
    <row r="691" spans="1:5" ht="409.6">
      <c r="A691" s="152" t="s">
        <v>2333</v>
      </c>
      <c r="B691" s="143" t="s">
        <v>2447</v>
      </c>
      <c r="C691" s="143">
        <v>84342</v>
      </c>
      <c r="D691" s="143" t="s">
        <v>2914</v>
      </c>
      <c r="E691" s="143" t="s">
        <v>2193</v>
      </c>
    </row>
    <row r="692" spans="1:5" ht="409.6">
      <c r="A692" s="152" t="s">
        <v>2180</v>
      </c>
      <c r="B692" s="143" t="s">
        <v>2447</v>
      </c>
      <c r="C692" s="143">
        <v>2904031</v>
      </c>
      <c r="D692" s="143" t="s">
        <v>2917</v>
      </c>
      <c r="E692" s="143" t="s">
        <v>2196</v>
      </c>
    </row>
    <row r="693" spans="1:5" ht="409.6">
      <c r="A693" s="152" t="s">
        <v>2179</v>
      </c>
      <c r="B693" s="143" t="s">
        <v>2447</v>
      </c>
      <c r="C693" s="143">
        <v>2904031</v>
      </c>
      <c r="D693" s="143" t="s">
        <v>2917</v>
      </c>
      <c r="E693" s="143" t="s">
        <v>2195</v>
      </c>
    </row>
    <row r="694" spans="1:5" ht="409.6">
      <c r="A694" s="152" t="s">
        <v>2334</v>
      </c>
      <c r="B694" s="143" t="s">
        <v>2447</v>
      </c>
      <c r="C694" s="143">
        <v>84342</v>
      </c>
      <c r="D694" s="143" t="s">
        <v>2914</v>
      </c>
      <c r="E694" s="143" t="s">
        <v>2192</v>
      </c>
    </row>
    <row r="695" spans="1:5" ht="409.6">
      <c r="A695" s="152" t="s">
        <v>2182</v>
      </c>
      <c r="B695" s="143" t="s">
        <v>2447</v>
      </c>
      <c r="C695" s="143">
        <v>2904031</v>
      </c>
      <c r="D695" s="143" t="s">
        <v>2917</v>
      </c>
      <c r="E695" s="143" t="s">
        <v>2238</v>
      </c>
    </row>
    <row r="696" spans="1:5" ht="409.6">
      <c r="A696" s="152" t="s">
        <v>2181</v>
      </c>
      <c r="B696" s="143" t="s">
        <v>2447</v>
      </c>
      <c r="C696" s="143">
        <v>84342</v>
      </c>
      <c r="D696" s="143" t="s">
        <v>2914</v>
      </c>
      <c r="E696" s="143" t="s">
        <v>2197</v>
      </c>
    </row>
    <row r="697" spans="1:5" ht="409.6">
      <c r="A697" s="152" t="s">
        <v>2335</v>
      </c>
      <c r="B697" s="143" t="s">
        <v>2471</v>
      </c>
      <c r="C697" s="143">
        <v>15322456</v>
      </c>
      <c r="D697" s="143" t="s">
        <v>2924</v>
      </c>
      <c r="E697" s="143" t="s">
        <v>2925</v>
      </c>
    </row>
    <row r="698" spans="1:5" ht="409.6">
      <c r="A698" s="152" t="s">
        <v>2336</v>
      </c>
      <c r="B698" s="143" t="s">
        <v>2471</v>
      </c>
      <c r="C698" s="143">
        <v>15322456</v>
      </c>
      <c r="D698" s="143" t="s">
        <v>2924</v>
      </c>
      <c r="E698" s="143" t="s">
        <v>2926</v>
      </c>
    </row>
    <row r="699" spans="1:5" ht="409.6">
      <c r="A699" s="152" t="s">
        <v>2337</v>
      </c>
      <c r="B699" s="143" t="s">
        <v>2927</v>
      </c>
      <c r="C699" s="143">
        <v>15322456</v>
      </c>
      <c r="D699" s="143" t="s">
        <v>2924</v>
      </c>
      <c r="E699" s="143" t="s">
        <v>2928</v>
      </c>
    </row>
    <row r="700" spans="1:5" ht="409.6">
      <c r="A700" s="152" t="s">
        <v>2338</v>
      </c>
      <c r="B700" s="143" t="s">
        <v>2457</v>
      </c>
      <c r="C700" s="143">
        <v>13917752</v>
      </c>
      <c r="D700" s="143" t="s">
        <v>2924</v>
      </c>
      <c r="E700" s="143" t="s">
        <v>2929</v>
      </c>
    </row>
    <row r="701" spans="1:5" ht="409.6">
      <c r="A701" s="152" t="s">
        <v>2338</v>
      </c>
      <c r="B701" s="143" t="s">
        <v>2457</v>
      </c>
      <c r="C701" s="143">
        <v>13917752</v>
      </c>
      <c r="D701" s="143" t="s">
        <v>2924</v>
      </c>
      <c r="E701" s="143" t="s">
        <v>2930</v>
      </c>
    </row>
    <row r="702" spans="1:5" ht="409.6">
      <c r="A702" s="152" t="s">
        <v>2339</v>
      </c>
      <c r="B702" s="143" t="s">
        <v>2457</v>
      </c>
      <c r="C702" s="143">
        <v>14076586</v>
      </c>
      <c r="D702" s="143" t="s">
        <v>2924</v>
      </c>
      <c r="E702" s="143" t="s">
        <v>2931</v>
      </c>
    </row>
    <row r="703" spans="1:5" ht="409.6">
      <c r="A703" s="152" t="s">
        <v>2339</v>
      </c>
      <c r="B703" s="143" t="s">
        <v>2457</v>
      </c>
      <c r="C703" s="143">
        <v>14076586</v>
      </c>
      <c r="D703" s="143" t="s">
        <v>2924</v>
      </c>
      <c r="E703" s="143" t="s">
        <v>2932</v>
      </c>
    </row>
    <row r="704" spans="1:5" ht="409.6">
      <c r="A704" s="152" t="s">
        <v>2933</v>
      </c>
      <c r="B704" s="143" t="s">
        <v>2539</v>
      </c>
      <c r="C704" s="143">
        <v>13917752</v>
      </c>
      <c r="D704" s="143" t="s">
        <v>2924</v>
      </c>
      <c r="E704" s="143" t="s">
        <v>2934</v>
      </c>
    </row>
    <row r="705" spans="1:5" ht="409.6">
      <c r="A705" s="152" t="s">
        <v>2935</v>
      </c>
      <c r="B705" s="143" t="s">
        <v>2539</v>
      </c>
      <c r="C705" s="143">
        <v>14076586</v>
      </c>
      <c r="D705" s="143" t="s">
        <v>2924</v>
      </c>
      <c r="E705" s="143" t="s">
        <v>2936</v>
      </c>
    </row>
    <row r="706" spans="1:5" ht="409.6">
      <c r="A706" s="152" t="s">
        <v>2340</v>
      </c>
      <c r="B706" s="143" t="s">
        <v>2457</v>
      </c>
      <c r="C706" s="143">
        <v>30318821</v>
      </c>
      <c r="D706" s="143" t="s">
        <v>2937</v>
      </c>
      <c r="E706" s="143" t="s">
        <v>2938</v>
      </c>
    </row>
    <row r="707" spans="1:5" ht="409.6">
      <c r="A707" s="152" t="s">
        <v>2340</v>
      </c>
      <c r="B707" s="143" t="s">
        <v>2457</v>
      </c>
      <c r="C707" s="143">
        <v>30318821</v>
      </c>
      <c r="D707" s="143" t="s">
        <v>2937</v>
      </c>
      <c r="E707" s="143" t="s">
        <v>2939</v>
      </c>
    </row>
    <row r="708" spans="1:5" ht="409.6">
      <c r="A708" s="152" t="s">
        <v>2341</v>
      </c>
      <c r="B708" s="143" t="s">
        <v>2465</v>
      </c>
      <c r="C708" s="143">
        <v>18587193</v>
      </c>
      <c r="D708" s="143" t="s">
        <v>2940</v>
      </c>
      <c r="E708" s="143" t="s">
        <v>2941</v>
      </c>
    </row>
    <row r="709" spans="1:5" ht="409.6">
      <c r="A709" s="152" t="s">
        <v>2341</v>
      </c>
      <c r="B709" s="143" t="s">
        <v>2465</v>
      </c>
      <c r="C709" s="143">
        <v>18587193</v>
      </c>
      <c r="D709" s="143" t="s">
        <v>2940</v>
      </c>
      <c r="E709" s="143" t="s">
        <v>2942</v>
      </c>
    </row>
    <row r="710" spans="1:5" ht="409.6">
      <c r="A710" s="152" t="s">
        <v>2342</v>
      </c>
      <c r="B710" s="143" t="s">
        <v>2457</v>
      </c>
      <c r="C710" s="143">
        <v>30318818</v>
      </c>
      <c r="D710" s="143" t="s">
        <v>2943</v>
      </c>
      <c r="E710" s="143" t="s">
        <v>2944</v>
      </c>
    </row>
    <row r="711" spans="1:5" ht="409.6">
      <c r="A711" s="152" t="s">
        <v>2342</v>
      </c>
      <c r="B711" s="143" t="s">
        <v>2457</v>
      </c>
      <c r="C711" s="143">
        <v>30318818</v>
      </c>
      <c r="D711" s="143" t="s">
        <v>2943</v>
      </c>
      <c r="E711" s="143" t="s">
        <v>2945</v>
      </c>
    </row>
    <row r="712" spans="1:5" ht="409.6">
      <c r="A712" s="152" t="s">
        <v>2343</v>
      </c>
      <c r="B712" s="143" t="s">
        <v>2457</v>
      </c>
      <c r="C712" s="143">
        <v>16777206</v>
      </c>
      <c r="D712" s="143" t="s">
        <v>2946</v>
      </c>
      <c r="E712" s="143" t="s">
        <v>2947</v>
      </c>
    </row>
    <row r="713" spans="1:5" ht="409.6">
      <c r="A713" s="152" t="s">
        <v>2343</v>
      </c>
      <c r="B713" s="143" t="s">
        <v>2457</v>
      </c>
      <c r="C713" s="143">
        <v>16777206</v>
      </c>
      <c r="D713" s="143" t="s">
        <v>2946</v>
      </c>
      <c r="E713" s="143" t="s">
        <v>2948</v>
      </c>
    </row>
    <row r="714" spans="1:5" ht="409.6">
      <c r="A714" s="152" t="s">
        <v>2344</v>
      </c>
      <c r="B714" s="143" t="s">
        <v>2457</v>
      </c>
      <c r="C714" s="143">
        <v>2375816</v>
      </c>
      <c r="D714" s="143" t="s">
        <v>2461</v>
      </c>
      <c r="E714" s="143" t="s">
        <v>2949</v>
      </c>
    </row>
    <row r="715" spans="1:5" ht="409.6">
      <c r="A715" s="152" t="s">
        <v>2344</v>
      </c>
      <c r="B715" s="143" t="s">
        <v>2457</v>
      </c>
      <c r="C715" s="143">
        <v>2375816</v>
      </c>
      <c r="D715" s="143" t="s">
        <v>2461</v>
      </c>
      <c r="E715" s="143" t="s">
        <v>2950</v>
      </c>
    </row>
    <row r="716" spans="1:5" ht="409.6">
      <c r="A716" s="152" t="s">
        <v>2345</v>
      </c>
      <c r="B716" s="143" t="s">
        <v>2457</v>
      </c>
      <c r="C716" s="143">
        <v>14307026</v>
      </c>
      <c r="D716" s="143" t="s">
        <v>2613</v>
      </c>
      <c r="E716" s="143" t="s">
        <v>2951</v>
      </c>
    </row>
    <row r="717" spans="1:5" ht="409.6">
      <c r="A717" s="152" t="s">
        <v>2345</v>
      </c>
      <c r="B717" s="143" t="s">
        <v>2457</v>
      </c>
      <c r="C717" s="143">
        <v>14307026</v>
      </c>
      <c r="D717" s="143" t="s">
        <v>2613</v>
      </c>
      <c r="E717" s="143" t="s">
        <v>2952</v>
      </c>
    </row>
    <row r="718" spans="1:5" ht="409.6">
      <c r="A718" s="152" t="s">
        <v>2953</v>
      </c>
      <c r="B718" s="143" t="s">
        <v>2539</v>
      </c>
      <c r="C718" s="143">
        <v>16777206</v>
      </c>
      <c r="D718" s="143" t="s">
        <v>2946</v>
      </c>
      <c r="E718" s="143" t="s">
        <v>2954</v>
      </c>
    </row>
    <row r="719" spans="1:5" ht="409.6">
      <c r="A719" s="152" t="s">
        <v>2955</v>
      </c>
      <c r="B719" s="143" t="s">
        <v>2539</v>
      </c>
      <c r="C719" s="143">
        <v>14307026</v>
      </c>
      <c r="D719" s="143" t="s">
        <v>2613</v>
      </c>
      <c r="E719" s="143" t="s">
        <v>2956</v>
      </c>
    </row>
    <row r="720" spans="1:5" ht="409.6">
      <c r="A720" s="152" t="s">
        <v>2957</v>
      </c>
      <c r="B720" s="143" t="s">
        <v>2539</v>
      </c>
      <c r="C720" s="143">
        <v>2375816</v>
      </c>
      <c r="D720" s="143" t="s">
        <v>2461</v>
      </c>
      <c r="E720" s="143" t="s">
        <v>2958</v>
      </c>
    </row>
    <row r="721" spans="1:5" ht="409.6">
      <c r="A721" s="152" t="s">
        <v>2346</v>
      </c>
      <c r="B721" s="143" t="s">
        <v>2447</v>
      </c>
      <c r="C721" s="143">
        <v>14307026</v>
      </c>
      <c r="D721" s="143" t="s">
        <v>2613</v>
      </c>
      <c r="E721" s="143" t="s">
        <v>2959</v>
      </c>
    </row>
    <row r="722" spans="1:5" ht="409.6">
      <c r="A722" s="152" t="s">
        <v>2347</v>
      </c>
      <c r="B722" s="143" t="s">
        <v>2447</v>
      </c>
      <c r="C722" s="143">
        <v>2375816</v>
      </c>
      <c r="D722" s="143" t="s">
        <v>2461</v>
      </c>
      <c r="E722" s="143" t="s">
        <v>2960</v>
      </c>
    </row>
    <row r="723" spans="1:5" ht="409.6">
      <c r="A723" s="152" t="s">
        <v>2348</v>
      </c>
      <c r="B723" s="143" t="s">
        <v>2447</v>
      </c>
      <c r="C723" s="143">
        <v>16777206</v>
      </c>
      <c r="D723" s="143" t="s">
        <v>2946</v>
      </c>
      <c r="E723" s="143" t="s">
        <v>2961</v>
      </c>
    </row>
    <row r="724" spans="1:5" ht="409.6">
      <c r="A724" s="152" t="s">
        <v>2349</v>
      </c>
      <c r="B724" s="143" t="s">
        <v>2447</v>
      </c>
      <c r="C724" s="143">
        <v>2375816</v>
      </c>
      <c r="D724" s="143" t="s">
        <v>2461</v>
      </c>
      <c r="E724" s="143" t="s">
        <v>2962</v>
      </c>
    </row>
    <row r="725" spans="1:5" ht="409.6">
      <c r="A725" s="152" t="s">
        <v>2350</v>
      </c>
      <c r="B725" s="143" t="s">
        <v>2447</v>
      </c>
      <c r="C725" s="143">
        <v>14307026</v>
      </c>
      <c r="D725" s="143" t="s">
        <v>2613</v>
      </c>
      <c r="E725" s="143" t="s">
        <v>2963</v>
      </c>
    </row>
    <row r="726" spans="1:5" ht="409.6">
      <c r="A726" s="152" t="s">
        <v>2351</v>
      </c>
      <c r="B726" s="143" t="s">
        <v>2447</v>
      </c>
      <c r="C726" s="143">
        <v>16777206</v>
      </c>
      <c r="D726" s="143" t="s">
        <v>2946</v>
      </c>
      <c r="E726" s="143" t="s">
        <v>2964</v>
      </c>
    </row>
    <row r="727" spans="1:5" ht="409.6">
      <c r="A727" s="152" t="s">
        <v>2352</v>
      </c>
      <c r="B727" s="143" t="s">
        <v>2447</v>
      </c>
      <c r="C727" s="143">
        <v>18587193</v>
      </c>
      <c r="D727" s="143" t="s">
        <v>2940</v>
      </c>
      <c r="E727" s="143" t="s">
        <v>2965</v>
      </c>
    </row>
    <row r="728" spans="1:5" ht="409.6">
      <c r="A728" s="152" t="s">
        <v>2353</v>
      </c>
      <c r="B728" s="143" t="s">
        <v>2447</v>
      </c>
      <c r="C728" s="143">
        <v>18587193</v>
      </c>
      <c r="D728" s="143" t="s">
        <v>2940</v>
      </c>
      <c r="E728" s="143" t="s">
        <v>2966</v>
      </c>
    </row>
    <row r="729" spans="1:5" ht="409.6">
      <c r="A729" s="140" t="s">
        <v>2839</v>
      </c>
      <c r="B729" s="140" t="s">
        <v>2987</v>
      </c>
      <c r="C729" s="140">
        <v>3946127</v>
      </c>
      <c r="D729" s="140" t="s">
        <v>2988</v>
      </c>
      <c r="E729" s="140" t="s">
        <v>2989</v>
      </c>
    </row>
    <row r="730" spans="1:5" ht="409.6">
      <c r="A730" s="140" t="s">
        <v>2842</v>
      </c>
      <c r="B730" s="140" t="s">
        <v>2987</v>
      </c>
      <c r="C730" s="140">
        <v>3946127</v>
      </c>
      <c r="D730" s="140" t="s">
        <v>2990</v>
      </c>
      <c r="E730" s="140" t="s">
        <v>2991</v>
      </c>
    </row>
    <row r="731" spans="1:5" ht="409.6">
      <c r="A731" s="140" t="s">
        <v>2844</v>
      </c>
      <c r="B731" s="140" t="s">
        <v>2402</v>
      </c>
      <c r="C731" s="140">
        <v>16298674</v>
      </c>
      <c r="D731" s="140" t="s">
        <v>2992</v>
      </c>
      <c r="E731" s="140" t="s">
        <v>2993</v>
      </c>
    </row>
    <row r="732" spans="1:5" ht="409.6">
      <c r="A732" s="140" t="s">
        <v>3021</v>
      </c>
      <c r="B732" s="140" t="s">
        <v>2994</v>
      </c>
      <c r="C732" s="140">
        <v>2395463</v>
      </c>
      <c r="D732" s="140" t="s">
        <v>2995</v>
      </c>
      <c r="E732" s="140" t="s">
        <v>2996</v>
      </c>
    </row>
    <row r="733" spans="1:5" ht="409.6">
      <c r="A733" s="140" t="s">
        <v>3022</v>
      </c>
      <c r="B733" s="140" t="s">
        <v>2994</v>
      </c>
      <c r="C733" s="140">
        <v>2395445</v>
      </c>
      <c r="D733" s="140" t="s">
        <v>2997</v>
      </c>
      <c r="E733" s="140" t="s">
        <v>2998</v>
      </c>
    </row>
    <row r="734" spans="1:5" ht="409.6">
      <c r="A734" s="140" t="s">
        <v>3023</v>
      </c>
      <c r="B734" s="140" t="s">
        <v>2999</v>
      </c>
      <c r="C734" s="140">
        <v>5260392</v>
      </c>
      <c r="D734" s="140" t="s">
        <v>3000</v>
      </c>
      <c r="E734" s="140" t="s">
        <v>3001</v>
      </c>
    </row>
    <row r="735" spans="1:5" ht="409.6">
      <c r="A735" s="140" t="s">
        <v>3024</v>
      </c>
      <c r="B735" s="140" t="s">
        <v>2999</v>
      </c>
      <c r="C735" s="140">
        <v>2395445</v>
      </c>
      <c r="D735" s="140" t="s">
        <v>2997</v>
      </c>
      <c r="E735" s="140" t="s">
        <v>3002</v>
      </c>
    </row>
    <row r="736" spans="1:5" ht="409.6">
      <c r="A736" s="140" t="s">
        <v>3025</v>
      </c>
      <c r="B736" s="140" t="s">
        <v>2999</v>
      </c>
      <c r="C736" s="140">
        <v>2395463</v>
      </c>
      <c r="D736" s="140" t="s">
        <v>2995</v>
      </c>
      <c r="E736" s="140" t="s">
        <v>3003</v>
      </c>
    </row>
    <row r="737" spans="1:5" ht="409.6">
      <c r="A737" s="140" t="s">
        <v>3026</v>
      </c>
      <c r="B737" s="140" t="s">
        <v>3004</v>
      </c>
      <c r="C737" s="140">
        <v>2395445</v>
      </c>
      <c r="D737" s="140" t="s">
        <v>2997</v>
      </c>
      <c r="E737" s="140" t="s">
        <v>3005</v>
      </c>
    </row>
    <row r="738" spans="1:5" ht="409.6">
      <c r="A738" s="140" t="s">
        <v>3027</v>
      </c>
      <c r="B738" s="140" t="s">
        <v>3004</v>
      </c>
      <c r="C738" s="140">
        <v>2395445</v>
      </c>
      <c r="D738" s="140" t="s">
        <v>2997</v>
      </c>
      <c r="E738" s="140" t="s">
        <v>3006</v>
      </c>
    </row>
    <row r="739" spans="1:5" ht="409.6">
      <c r="A739" s="140" t="s">
        <v>1453</v>
      </c>
      <c r="B739" s="140" t="s">
        <v>2447</v>
      </c>
      <c r="C739" s="140">
        <v>2395445</v>
      </c>
      <c r="D739" s="140" t="s">
        <v>2997</v>
      </c>
      <c r="E739" s="140" t="s">
        <v>3007</v>
      </c>
    </row>
    <row r="740" spans="1:5" ht="409.6">
      <c r="A740" s="140" t="s">
        <v>1447</v>
      </c>
      <c r="B740" s="140" t="s">
        <v>2447</v>
      </c>
      <c r="C740" s="140">
        <v>5260392</v>
      </c>
      <c r="D740" s="140" t="s">
        <v>3000</v>
      </c>
      <c r="E740" s="140" t="s">
        <v>3008</v>
      </c>
    </row>
    <row r="741" spans="1:5" ht="409.6">
      <c r="A741" s="140" t="s">
        <v>1456</v>
      </c>
      <c r="B741" s="140" t="s">
        <v>2447</v>
      </c>
      <c r="C741" s="140">
        <v>2395445</v>
      </c>
      <c r="D741" s="140" t="s">
        <v>2997</v>
      </c>
      <c r="E741" s="140" t="s">
        <v>3009</v>
      </c>
    </row>
    <row r="742" spans="1:5" ht="409.6">
      <c r="A742" s="140" t="s">
        <v>1450</v>
      </c>
      <c r="B742" s="140" t="s">
        <v>2447</v>
      </c>
      <c r="C742" s="140">
        <v>5260392</v>
      </c>
      <c r="D742" s="140" t="s">
        <v>3000</v>
      </c>
      <c r="E742" s="140" t="s">
        <v>3010</v>
      </c>
    </row>
    <row r="743" spans="1:5" ht="409.6">
      <c r="A743" s="140" t="s">
        <v>1459</v>
      </c>
      <c r="B743" s="140" t="s">
        <v>2447</v>
      </c>
      <c r="C743" s="140">
        <v>2395463</v>
      </c>
      <c r="D743" s="140" t="s">
        <v>2995</v>
      </c>
      <c r="E743" s="140" t="s">
        <v>3011</v>
      </c>
    </row>
    <row r="744" spans="1:5" ht="409.6">
      <c r="A744" s="140" t="s">
        <v>1462</v>
      </c>
      <c r="B744" s="140" t="s">
        <v>2447</v>
      </c>
      <c r="C744" s="140">
        <v>2395463</v>
      </c>
      <c r="D744" s="140" t="s">
        <v>2995</v>
      </c>
      <c r="E744" s="140" t="s">
        <v>3012</v>
      </c>
    </row>
    <row r="745" spans="1:5" ht="409.6">
      <c r="A745" s="140" t="s">
        <v>1554</v>
      </c>
      <c r="B745" s="140" t="s">
        <v>2447</v>
      </c>
      <c r="C745" s="140">
        <v>10266467</v>
      </c>
      <c r="D745" s="140" t="s">
        <v>2758</v>
      </c>
      <c r="E745" s="140" t="s">
        <v>3013</v>
      </c>
    </row>
    <row r="746" spans="1:5" ht="409.6">
      <c r="A746" s="140" t="s">
        <v>1558</v>
      </c>
      <c r="B746" s="140" t="s">
        <v>2447</v>
      </c>
      <c r="C746" s="140">
        <v>10266467</v>
      </c>
      <c r="D746" s="140" t="s">
        <v>2758</v>
      </c>
      <c r="E746" s="140" t="s">
        <v>3014</v>
      </c>
    </row>
    <row r="747" spans="1:5" ht="409.6">
      <c r="A747" s="140" t="s">
        <v>1331</v>
      </c>
      <c r="B747" s="140" t="s">
        <v>2447</v>
      </c>
      <c r="C747" s="140">
        <v>2395445</v>
      </c>
      <c r="D747" s="140" t="s">
        <v>2997</v>
      </c>
      <c r="E747" s="140" t="s">
        <v>3015</v>
      </c>
    </row>
    <row r="748" spans="1:5" ht="409.6">
      <c r="A748" s="140" t="s">
        <v>1351</v>
      </c>
      <c r="B748" s="140" t="s">
        <v>2447</v>
      </c>
      <c r="C748" s="140">
        <v>2395463</v>
      </c>
      <c r="D748" s="140" t="s">
        <v>2995</v>
      </c>
      <c r="E748" s="140" t="s">
        <v>3016</v>
      </c>
    </row>
    <row r="749" spans="1:5" ht="409.6">
      <c r="A749" s="140" t="s">
        <v>1327</v>
      </c>
      <c r="B749" s="140" t="s">
        <v>2447</v>
      </c>
      <c r="C749" s="140">
        <v>2395445</v>
      </c>
      <c r="D749" s="140" t="s">
        <v>2997</v>
      </c>
      <c r="E749" s="140" t="s">
        <v>3017</v>
      </c>
    </row>
    <row r="750" spans="1:5" ht="409.6">
      <c r="A750" s="140" t="s">
        <v>1348</v>
      </c>
      <c r="B750" s="140" t="s">
        <v>2447</v>
      </c>
      <c r="C750" s="140">
        <v>2395463</v>
      </c>
      <c r="D750" s="140" t="s">
        <v>2995</v>
      </c>
      <c r="E750" s="140" t="s">
        <v>3018</v>
      </c>
    </row>
    <row r="751" spans="1:5" ht="409.6">
      <c r="A751" s="140" t="s">
        <v>3028</v>
      </c>
      <c r="B751" s="140" t="s">
        <v>3004</v>
      </c>
      <c r="C751" s="140">
        <v>2395445</v>
      </c>
      <c r="D751" s="140" t="s">
        <v>2997</v>
      </c>
      <c r="E751" s="140" t="s">
        <v>3019</v>
      </c>
    </row>
    <row r="752" spans="1:5" ht="409.6">
      <c r="A752" s="140" t="s">
        <v>3029</v>
      </c>
      <c r="B752" s="140" t="s">
        <v>3004</v>
      </c>
      <c r="C752" s="140">
        <v>2395445</v>
      </c>
      <c r="D752" s="140" t="s">
        <v>2997</v>
      </c>
      <c r="E752" s="140" t="s">
        <v>3020</v>
      </c>
    </row>
    <row r="753" spans="1:5" ht="409.6">
      <c r="A753" s="167">
        <v>290105338</v>
      </c>
      <c r="B753" s="168" t="s">
        <v>2596</v>
      </c>
      <c r="C753" s="169" t="s">
        <v>3041</v>
      </c>
      <c r="D753" s="170" t="s">
        <v>3040</v>
      </c>
      <c r="E753" s="170" t="s">
        <v>3050</v>
      </c>
    </row>
    <row r="754" spans="1:5" ht="409.6">
      <c r="A754" s="167">
        <v>295701026</v>
      </c>
      <c r="B754" s="168" t="s">
        <v>2596</v>
      </c>
      <c r="C754" s="169" t="s">
        <v>3042</v>
      </c>
      <c r="D754" s="171" t="s">
        <v>3040</v>
      </c>
      <c r="E754" s="170" t="s">
        <v>3051</v>
      </c>
    </row>
    <row r="755" spans="1:5" ht="409.6">
      <c r="A755" s="167">
        <v>295700897</v>
      </c>
      <c r="B755" s="168" t="s">
        <v>2596</v>
      </c>
      <c r="C755" s="169" t="s">
        <v>3042</v>
      </c>
      <c r="D755" s="171" t="s">
        <v>3040</v>
      </c>
      <c r="E755" s="169" t="s">
        <v>3052</v>
      </c>
    </row>
    <row r="756" spans="1:5" ht="409.6">
      <c r="A756" s="167">
        <v>298701733</v>
      </c>
      <c r="B756" s="168" t="s">
        <v>2596</v>
      </c>
      <c r="C756" s="169" t="s">
        <v>3043</v>
      </c>
      <c r="D756" s="171" t="s">
        <v>3040</v>
      </c>
      <c r="E756" s="169" t="s">
        <v>3053</v>
      </c>
    </row>
    <row r="757" spans="1:5" ht="409.6">
      <c r="A757" s="172" t="s">
        <v>1313</v>
      </c>
      <c r="B757" s="140" t="s">
        <v>2447</v>
      </c>
      <c r="C757" s="173" t="s">
        <v>3044</v>
      </c>
      <c r="D757" s="171" t="s">
        <v>3040</v>
      </c>
      <c r="E757" s="174" t="s">
        <v>3054</v>
      </c>
    </row>
    <row r="758" spans="1:5" ht="409.6">
      <c r="A758" s="172" t="s">
        <v>1307</v>
      </c>
      <c r="B758" s="140" t="s">
        <v>2447</v>
      </c>
      <c r="C758" s="173" t="s">
        <v>3045</v>
      </c>
      <c r="D758" s="171" t="s">
        <v>3040</v>
      </c>
      <c r="E758" s="174" t="s">
        <v>3055</v>
      </c>
    </row>
    <row r="759" spans="1:5" ht="409.6">
      <c r="A759" s="172" t="s">
        <v>1311</v>
      </c>
      <c r="B759" s="140" t="s">
        <v>2447</v>
      </c>
      <c r="C759" s="173" t="s">
        <v>3046</v>
      </c>
      <c r="D759" s="171" t="s">
        <v>3040</v>
      </c>
      <c r="E759" s="174" t="s">
        <v>3056</v>
      </c>
    </row>
    <row r="760" spans="1:5" ht="24">
      <c r="A760" s="176" t="s">
        <v>1310</v>
      </c>
      <c r="B760" s="177" t="s">
        <v>2447</v>
      </c>
      <c r="C760" s="178" t="s">
        <v>3047</v>
      </c>
      <c r="D760" s="179" t="s">
        <v>3040</v>
      </c>
      <c r="E760" s="180" t="s">
        <v>3057</v>
      </c>
    </row>
    <row r="761" spans="1:5" ht="409.6">
      <c r="A761" s="172" t="s">
        <v>810</v>
      </c>
      <c r="B761" s="140" t="s">
        <v>2447</v>
      </c>
      <c r="C761" s="173" t="s">
        <v>3048</v>
      </c>
      <c r="D761" s="171" t="s">
        <v>3040</v>
      </c>
      <c r="E761" s="174" t="s">
        <v>3058</v>
      </c>
    </row>
    <row r="762" spans="1:5" ht="409.6">
      <c r="A762" s="175" t="s">
        <v>1342</v>
      </c>
      <c r="B762" s="140" t="s">
        <v>2447</v>
      </c>
      <c r="C762" s="173" t="s">
        <v>3049</v>
      </c>
      <c r="D762" s="171" t="s">
        <v>3040</v>
      </c>
      <c r="E762" s="174" t="s">
        <v>3059</v>
      </c>
    </row>
    <row r="763" spans="1:5" ht="409.6">
      <c r="A763" s="188" t="s">
        <v>1503</v>
      </c>
      <c r="B763" s="187" t="s">
        <v>3060</v>
      </c>
      <c r="C763" s="189" t="s">
        <v>3063</v>
      </c>
      <c r="D763" s="187" t="s">
        <v>3061</v>
      </c>
      <c r="E763" s="187" t="s">
        <v>3062</v>
      </c>
    </row>
    <row r="764" spans="1:5" ht="409.6">
      <c r="A764" s="181" t="s">
        <v>469</v>
      </c>
      <c r="B764" s="171" t="s">
        <v>3064</v>
      </c>
      <c r="C764" s="182" t="s">
        <v>3066</v>
      </c>
      <c r="D764" s="171" t="s">
        <v>3061</v>
      </c>
      <c r="E764" s="171" t="s">
        <v>3065</v>
      </c>
    </row>
    <row r="765" spans="1:5" ht="409.6">
      <c r="A765" s="181" t="s">
        <v>493</v>
      </c>
      <c r="B765" s="171" t="s">
        <v>3067</v>
      </c>
      <c r="C765" s="182" t="s">
        <v>3069</v>
      </c>
      <c r="D765" s="171" t="s">
        <v>3061</v>
      </c>
      <c r="E765" s="171" t="s">
        <v>3068</v>
      </c>
    </row>
    <row r="766" spans="1:5" ht="409.6">
      <c r="A766" s="183" t="s">
        <v>1322</v>
      </c>
      <c r="B766" s="171" t="s">
        <v>3070</v>
      </c>
      <c r="C766" s="182" t="s">
        <v>3069</v>
      </c>
      <c r="D766" s="171" t="s">
        <v>3061</v>
      </c>
      <c r="E766" s="171" t="s">
        <v>3071</v>
      </c>
    </row>
    <row r="767" spans="1:5" ht="409.6">
      <c r="A767" s="183" t="s">
        <v>1323</v>
      </c>
      <c r="B767" s="171" t="s">
        <v>3072</v>
      </c>
      <c r="C767" s="182" t="s">
        <v>3069</v>
      </c>
      <c r="D767" s="171" t="s">
        <v>3061</v>
      </c>
      <c r="E767" s="171" t="s">
        <v>3073</v>
      </c>
    </row>
    <row r="768" spans="1:5" ht="409.6">
      <c r="A768" s="183" t="s">
        <v>1324</v>
      </c>
      <c r="B768" s="171" t="s">
        <v>3074</v>
      </c>
      <c r="C768" s="182" t="s">
        <v>3069</v>
      </c>
      <c r="D768" s="171" t="s">
        <v>3061</v>
      </c>
      <c r="E768" s="171" t="s">
        <v>3075</v>
      </c>
    </row>
    <row r="769" spans="1:5" ht="409.6">
      <c r="A769" s="183" t="s">
        <v>1315</v>
      </c>
      <c r="B769" s="171" t="s">
        <v>3076</v>
      </c>
      <c r="C769" s="182" t="s">
        <v>3069</v>
      </c>
      <c r="D769" s="171" t="s">
        <v>3061</v>
      </c>
      <c r="E769" s="171" t="s">
        <v>3077</v>
      </c>
    </row>
    <row r="770" spans="1:5" ht="409.6">
      <c r="A770" s="183" t="s">
        <v>1317</v>
      </c>
      <c r="B770" s="171" t="s">
        <v>3078</v>
      </c>
      <c r="C770" s="182" t="s">
        <v>3069</v>
      </c>
      <c r="D770" s="171" t="s">
        <v>3061</v>
      </c>
      <c r="E770" s="171" t="s">
        <v>3079</v>
      </c>
    </row>
    <row r="771" spans="1:5" ht="409.6">
      <c r="A771" s="183" t="s">
        <v>1318</v>
      </c>
      <c r="B771" s="171" t="s">
        <v>3080</v>
      </c>
      <c r="C771" s="182" t="s">
        <v>3069</v>
      </c>
      <c r="D771" s="171" t="s">
        <v>3061</v>
      </c>
      <c r="E771" s="171" t="s">
        <v>3081</v>
      </c>
    </row>
    <row r="772" spans="1:5" ht="409.6">
      <c r="A772" s="183" t="s">
        <v>1319</v>
      </c>
      <c r="B772" s="171" t="s">
        <v>3082</v>
      </c>
      <c r="C772" s="182" t="s">
        <v>3069</v>
      </c>
      <c r="D772" s="171" t="s">
        <v>3061</v>
      </c>
      <c r="E772" s="171" t="s">
        <v>3083</v>
      </c>
    </row>
    <row r="773" spans="1:5" ht="409.6">
      <c r="A773" s="183" t="s">
        <v>1344</v>
      </c>
      <c r="B773" s="171" t="s">
        <v>3084</v>
      </c>
      <c r="C773" s="182" t="s">
        <v>3069</v>
      </c>
      <c r="D773" s="171" t="s">
        <v>3061</v>
      </c>
      <c r="E773" s="171" t="s">
        <v>3085</v>
      </c>
    </row>
    <row r="774" spans="1:5" ht="409.6">
      <c r="A774" s="183" t="s">
        <v>1345</v>
      </c>
      <c r="B774" s="358" t="s">
        <v>3086</v>
      </c>
      <c r="C774" s="359" t="s">
        <v>3069</v>
      </c>
      <c r="D774" s="358" t="s">
        <v>3061</v>
      </c>
      <c r="E774" s="358" t="s">
        <v>3087</v>
      </c>
    </row>
    <row r="775" spans="1:5" ht="409.6">
      <c r="A775" s="181" t="s">
        <v>945</v>
      </c>
      <c r="B775" s="358"/>
      <c r="C775" s="359"/>
      <c r="D775" s="358"/>
      <c r="E775" s="358"/>
    </row>
    <row r="776" spans="1:5" ht="409.6">
      <c r="A776" s="181" t="s">
        <v>739</v>
      </c>
      <c r="B776" s="171" t="s">
        <v>3088</v>
      </c>
      <c r="C776" s="184" t="s">
        <v>2978</v>
      </c>
      <c r="D776" s="171" t="s">
        <v>3089</v>
      </c>
      <c r="E776" s="171" t="s">
        <v>3090</v>
      </c>
    </row>
    <row r="777" spans="1:5" ht="409.6">
      <c r="A777" s="181" t="s">
        <v>742</v>
      </c>
      <c r="B777" s="171" t="s">
        <v>3091</v>
      </c>
      <c r="C777" s="184" t="s">
        <v>2978</v>
      </c>
      <c r="D777" s="171" t="s">
        <v>3089</v>
      </c>
      <c r="E777" s="171" t="s">
        <v>3092</v>
      </c>
    </row>
    <row r="778" spans="1:5" ht="409.6">
      <c r="A778" s="181" t="s">
        <v>745</v>
      </c>
      <c r="B778" s="171" t="s">
        <v>3093</v>
      </c>
      <c r="C778" s="184" t="s">
        <v>2978</v>
      </c>
      <c r="D778" s="171" t="s">
        <v>3089</v>
      </c>
      <c r="E778" s="171" t="s">
        <v>3094</v>
      </c>
    </row>
    <row r="779" spans="1:5" ht="409.6">
      <c r="A779" s="181" t="s">
        <v>749</v>
      </c>
      <c r="B779" s="171" t="s">
        <v>3095</v>
      </c>
      <c r="C779" s="184" t="s">
        <v>2978</v>
      </c>
      <c r="D779" s="171" t="s">
        <v>3089</v>
      </c>
      <c r="E779" s="171" t="s">
        <v>3096</v>
      </c>
    </row>
    <row r="780" spans="1:5" ht="409.6">
      <c r="A780" s="183" t="s">
        <v>1532</v>
      </c>
      <c r="B780" s="171" t="s">
        <v>3097</v>
      </c>
      <c r="C780" s="182" t="s">
        <v>3066</v>
      </c>
      <c r="D780" s="171" t="s">
        <v>3089</v>
      </c>
      <c r="E780" s="171" t="s">
        <v>3098</v>
      </c>
    </row>
    <row r="781" spans="1:5" ht="409.6">
      <c r="A781" s="183" t="s">
        <v>1534</v>
      </c>
      <c r="B781" s="171" t="s">
        <v>3099</v>
      </c>
      <c r="C781" s="182" t="s">
        <v>3066</v>
      </c>
      <c r="D781" s="171" t="s">
        <v>3089</v>
      </c>
      <c r="E781" s="171" t="s">
        <v>3100</v>
      </c>
    </row>
    <row r="782" spans="1:5" ht="409.6">
      <c r="A782" s="181" t="s">
        <v>781</v>
      </c>
      <c r="B782" s="171" t="s">
        <v>3101</v>
      </c>
      <c r="C782" s="182" t="s">
        <v>3103</v>
      </c>
      <c r="D782" s="171" t="s">
        <v>3089</v>
      </c>
      <c r="E782" s="171" t="s">
        <v>3102</v>
      </c>
    </row>
    <row r="783" spans="1:5" ht="409.6">
      <c r="A783" s="181" t="s">
        <v>785</v>
      </c>
      <c r="B783" s="171" t="s">
        <v>3104</v>
      </c>
      <c r="C783" s="182" t="s">
        <v>3103</v>
      </c>
      <c r="D783" s="171" t="s">
        <v>3089</v>
      </c>
      <c r="E783" s="171" t="s">
        <v>3105</v>
      </c>
    </row>
    <row r="784" spans="1:5" ht="409.6">
      <c r="A784" s="183" t="s">
        <v>1340</v>
      </c>
      <c r="B784" s="171" t="s">
        <v>3106</v>
      </c>
      <c r="C784" s="182" t="s">
        <v>3069</v>
      </c>
      <c r="D784" s="171" t="s">
        <v>3107</v>
      </c>
      <c r="E784" s="171" t="s">
        <v>3108</v>
      </c>
    </row>
    <row r="785" spans="1:5" ht="409.6">
      <c r="A785" s="183" t="s">
        <v>1341</v>
      </c>
      <c r="B785" s="171" t="s">
        <v>3109</v>
      </c>
      <c r="C785" s="182" t="s">
        <v>3069</v>
      </c>
      <c r="D785" s="171" t="s">
        <v>3107</v>
      </c>
      <c r="E785" s="171" t="s">
        <v>3110</v>
      </c>
    </row>
    <row r="786" spans="1:5" ht="409.6">
      <c r="A786" s="183" t="s">
        <v>1339</v>
      </c>
      <c r="B786" s="171" t="s">
        <v>3111</v>
      </c>
      <c r="C786" s="182" t="s">
        <v>3069</v>
      </c>
      <c r="D786" s="171" t="s">
        <v>3107</v>
      </c>
      <c r="E786" s="171" t="s">
        <v>3112</v>
      </c>
    </row>
    <row r="787" spans="1:5" ht="409.6">
      <c r="A787" s="183" t="s">
        <v>1336</v>
      </c>
      <c r="B787" s="171" t="s">
        <v>3113</v>
      </c>
      <c r="C787" s="182" t="s">
        <v>3069</v>
      </c>
      <c r="D787" s="171" t="s">
        <v>3107</v>
      </c>
      <c r="E787" s="171" t="s">
        <v>3114</v>
      </c>
    </row>
    <row r="788" spans="1:5" ht="409.6">
      <c r="A788" s="183" t="s">
        <v>1382</v>
      </c>
      <c r="B788" s="171" t="s">
        <v>3115</v>
      </c>
      <c r="C788" s="182" t="s">
        <v>3069</v>
      </c>
      <c r="D788" s="171" t="s">
        <v>3116</v>
      </c>
      <c r="E788" s="171" t="s">
        <v>3117</v>
      </c>
    </row>
    <row r="789" spans="1:5" ht="409.6">
      <c r="A789" s="183" t="s">
        <v>1384</v>
      </c>
      <c r="B789" s="171" t="s">
        <v>3118</v>
      </c>
      <c r="C789" s="182" t="s">
        <v>3069</v>
      </c>
      <c r="D789" s="171" t="s">
        <v>3116</v>
      </c>
      <c r="E789" s="171" t="s">
        <v>3119</v>
      </c>
    </row>
    <row r="790" spans="1:5" ht="409.6">
      <c r="A790" s="181" t="s">
        <v>815</v>
      </c>
      <c r="B790" s="171" t="s">
        <v>3120</v>
      </c>
      <c r="C790" s="184" t="s">
        <v>2978</v>
      </c>
      <c r="D790" s="171" t="s">
        <v>3116</v>
      </c>
      <c r="E790" s="171" t="s">
        <v>3121</v>
      </c>
    </row>
    <row r="791" spans="1:5" ht="409.6">
      <c r="A791" s="181" t="s">
        <v>819</v>
      </c>
      <c r="B791" s="171" t="s">
        <v>3122</v>
      </c>
      <c r="C791" s="184" t="s">
        <v>2978</v>
      </c>
      <c r="D791" s="171" t="s">
        <v>3116</v>
      </c>
      <c r="E791" s="171" t="s">
        <v>3123</v>
      </c>
    </row>
    <row r="792" spans="1:5" ht="409.6">
      <c r="A792" s="181" t="s">
        <v>822</v>
      </c>
      <c r="B792" s="171" t="s">
        <v>3124</v>
      </c>
      <c r="C792" s="184" t="s">
        <v>2978</v>
      </c>
      <c r="D792" s="171" t="s">
        <v>3116</v>
      </c>
      <c r="E792" s="171" t="s">
        <v>3125</v>
      </c>
    </row>
    <row r="793" spans="1:5" ht="409.6">
      <c r="A793" s="181" t="s">
        <v>826</v>
      </c>
      <c r="B793" s="171" t="s">
        <v>3126</v>
      </c>
      <c r="C793" s="184" t="s">
        <v>2978</v>
      </c>
      <c r="D793" s="171" t="s">
        <v>3116</v>
      </c>
      <c r="E793" s="171" t="s">
        <v>3127</v>
      </c>
    </row>
    <row r="794" spans="1:5" ht="409.6">
      <c r="A794" s="183" t="s">
        <v>1385</v>
      </c>
      <c r="B794" s="171" t="s">
        <v>3128</v>
      </c>
      <c r="C794" s="182" t="s">
        <v>3066</v>
      </c>
      <c r="D794" s="171" t="s">
        <v>3089</v>
      </c>
      <c r="E794" s="171" t="s">
        <v>3129</v>
      </c>
    </row>
    <row r="795" spans="1:5" ht="409.6">
      <c r="A795" s="183" t="s">
        <v>1387</v>
      </c>
      <c r="B795" s="171" t="s">
        <v>3130</v>
      </c>
      <c r="C795" s="182" t="s">
        <v>3132</v>
      </c>
      <c r="D795" s="171" t="s">
        <v>3089</v>
      </c>
      <c r="E795" s="171" t="s">
        <v>3131</v>
      </c>
    </row>
    <row r="796" spans="1:5" ht="409.6">
      <c r="A796" s="183" t="s">
        <v>1388</v>
      </c>
      <c r="B796" s="171" t="s">
        <v>3133</v>
      </c>
      <c r="C796" s="182" t="s">
        <v>3066</v>
      </c>
      <c r="D796" s="171" t="s">
        <v>3089</v>
      </c>
      <c r="E796" s="171" t="s">
        <v>3134</v>
      </c>
    </row>
    <row r="797" spans="1:5" ht="409.6">
      <c r="A797" s="183" t="s">
        <v>1389</v>
      </c>
      <c r="B797" s="171" t="s">
        <v>3135</v>
      </c>
      <c r="C797" s="182" t="s">
        <v>3066</v>
      </c>
      <c r="D797" s="171" t="s">
        <v>3089</v>
      </c>
      <c r="E797" s="171" t="s">
        <v>3136</v>
      </c>
    </row>
    <row r="798" spans="1:5" ht="409.6">
      <c r="A798" s="181" t="s">
        <v>870</v>
      </c>
      <c r="B798" s="171" t="s">
        <v>3137</v>
      </c>
      <c r="C798" s="184" t="s">
        <v>2978</v>
      </c>
      <c r="D798" s="171" t="s">
        <v>3138</v>
      </c>
      <c r="E798" s="171" t="s">
        <v>3139</v>
      </c>
    </row>
    <row r="799" spans="1:5" ht="409.6">
      <c r="A799" s="181" t="s">
        <v>874</v>
      </c>
      <c r="B799" s="171" t="s">
        <v>3140</v>
      </c>
      <c r="C799" s="184" t="s">
        <v>2978</v>
      </c>
      <c r="D799" s="171" t="s">
        <v>3138</v>
      </c>
      <c r="E799" s="171" t="s">
        <v>3141</v>
      </c>
    </row>
    <row r="800" spans="1:5" ht="409.6">
      <c r="A800" s="181" t="s">
        <v>878</v>
      </c>
      <c r="B800" s="171" t="s">
        <v>3142</v>
      </c>
      <c r="C800" s="184" t="s">
        <v>3144</v>
      </c>
      <c r="D800" s="171" t="s">
        <v>3138</v>
      </c>
      <c r="E800" s="171" t="s">
        <v>3143</v>
      </c>
    </row>
    <row r="801" spans="1:5" ht="409.6">
      <c r="A801" s="181" t="s">
        <v>882</v>
      </c>
      <c r="B801" s="171" t="s">
        <v>3145</v>
      </c>
      <c r="C801" s="184" t="s">
        <v>3144</v>
      </c>
      <c r="D801" s="171" t="s">
        <v>3138</v>
      </c>
      <c r="E801" s="171" t="s">
        <v>3146</v>
      </c>
    </row>
    <row r="802" spans="1:5" ht="409.6">
      <c r="A802" s="183" t="s">
        <v>1549</v>
      </c>
      <c r="B802" s="171" t="s">
        <v>3147</v>
      </c>
      <c r="C802" s="182" t="s">
        <v>3069</v>
      </c>
      <c r="D802" s="171" t="s">
        <v>3138</v>
      </c>
      <c r="E802" s="171" t="s">
        <v>3148</v>
      </c>
    </row>
    <row r="803" spans="1:5" ht="409.6">
      <c r="A803" s="183" t="s">
        <v>1551</v>
      </c>
      <c r="B803" s="171" t="s">
        <v>3149</v>
      </c>
      <c r="C803" s="182" t="s">
        <v>3069</v>
      </c>
      <c r="D803" s="171" t="s">
        <v>3138</v>
      </c>
      <c r="E803" s="185" t="s">
        <v>3150</v>
      </c>
    </row>
    <row r="804" spans="1:5" ht="409.6">
      <c r="A804" s="183" t="s">
        <v>1367</v>
      </c>
      <c r="B804" s="171" t="s">
        <v>3151</v>
      </c>
      <c r="C804" s="182" t="s">
        <v>3154</v>
      </c>
      <c r="D804" s="171" t="s">
        <v>3152</v>
      </c>
      <c r="E804" s="185" t="s">
        <v>3153</v>
      </c>
    </row>
    <row r="805" spans="1:5" ht="409.6">
      <c r="A805" s="183" t="s">
        <v>1368</v>
      </c>
      <c r="B805" s="171" t="s">
        <v>3155</v>
      </c>
      <c r="C805" s="182" t="s">
        <v>3066</v>
      </c>
      <c r="D805" s="171" t="s">
        <v>3152</v>
      </c>
      <c r="E805" s="171" t="s">
        <v>3156</v>
      </c>
    </row>
    <row r="806" spans="1:5" ht="409.6">
      <c r="A806" s="183" t="s">
        <v>1332</v>
      </c>
      <c r="B806" s="171" t="s">
        <v>3157</v>
      </c>
      <c r="C806" s="182" t="s">
        <v>3069</v>
      </c>
      <c r="D806" s="171" t="s">
        <v>3152</v>
      </c>
      <c r="E806" s="171" t="s">
        <v>3158</v>
      </c>
    </row>
    <row r="807" spans="1:5" ht="409.6">
      <c r="A807" s="183" t="s">
        <v>1335</v>
      </c>
      <c r="B807" s="171" t="s">
        <v>3159</v>
      </c>
      <c r="C807" s="182" t="s">
        <v>3069</v>
      </c>
      <c r="D807" s="171" t="s">
        <v>3152</v>
      </c>
      <c r="E807" s="171" t="s">
        <v>3160</v>
      </c>
    </row>
    <row r="808" spans="1:5" ht="409.6">
      <c r="A808" s="183" t="s">
        <v>1369</v>
      </c>
      <c r="B808" s="171" t="s">
        <v>3161</v>
      </c>
      <c r="C808" s="182" t="s">
        <v>3066</v>
      </c>
      <c r="D808" s="171" t="s">
        <v>3152</v>
      </c>
      <c r="E808" s="171" t="s">
        <v>3162</v>
      </c>
    </row>
    <row r="809" spans="1:5" ht="409.6">
      <c r="A809" s="183" t="s">
        <v>1370</v>
      </c>
      <c r="B809" s="171" t="s">
        <v>3163</v>
      </c>
      <c r="C809" s="182" t="s">
        <v>3066</v>
      </c>
      <c r="D809" s="171" t="s">
        <v>3152</v>
      </c>
      <c r="E809" s="171" t="s">
        <v>3164</v>
      </c>
    </row>
    <row r="810" spans="1:5" ht="409.6">
      <c r="A810" s="183" t="s">
        <v>1359</v>
      </c>
      <c r="B810" s="171" t="s">
        <v>3165</v>
      </c>
      <c r="C810" s="182" t="s">
        <v>3069</v>
      </c>
      <c r="D810" s="171" t="s">
        <v>3166</v>
      </c>
      <c r="E810" s="171" t="s">
        <v>3167</v>
      </c>
    </row>
    <row r="811" spans="1:5" ht="409.6">
      <c r="A811" s="183" t="s">
        <v>1363</v>
      </c>
      <c r="B811" s="171" t="s">
        <v>3168</v>
      </c>
      <c r="C811" s="182" t="s">
        <v>3066</v>
      </c>
      <c r="D811" s="171" t="s">
        <v>3166</v>
      </c>
      <c r="E811" s="171" t="s">
        <v>3169</v>
      </c>
    </row>
    <row r="812" spans="1:5" ht="409.6">
      <c r="A812" s="183" t="s">
        <v>1364</v>
      </c>
      <c r="B812" s="171" t="s">
        <v>3170</v>
      </c>
      <c r="C812" s="182" t="s">
        <v>3069</v>
      </c>
      <c r="D812" s="171" t="s">
        <v>3166</v>
      </c>
      <c r="E812" s="171" t="s">
        <v>3171</v>
      </c>
    </row>
    <row r="813" spans="1:5" ht="409.6">
      <c r="A813" s="183" t="s">
        <v>1366</v>
      </c>
      <c r="B813" s="171" t="s">
        <v>3172</v>
      </c>
      <c r="C813" s="182" t="s">
        <v>3069</v>
      </c>
      <c r="D813" s="171" t="s">
        <v>3166</v>
      </c>
      <c r="E813" s="171" t="s">
        <v>3173</v>
      </c>
    </row>
    <row r="814" spans="1:5" ht="409.6">
      <c r="A814" s="186" t="s">
        <v>1327</v>
      </c>
      <c r="B814" s="170" t="s">
        <v>1326</v>
      </c>
      <c r="C814" s="182" t="s">
        <v>3069</v>
      </c>
      <c r="D814" s="170" t="s">
        <v>3174</v>
      </c>
      <c r="E814" s="170" t="s">
        <v>3175</v>
      </c>
    </row>
    <row r="815" spans="1:5" ht="409.6">
      <c r="A815" s="186" t="s">
        <v>1331</v>
      </c>
      <c r="B815" s="170" t="s">
        <v>1330</v>
      </c>
      <c r="C815" s="182" t="s">
        <v>3069</v>
      </c>
      <c r="D815" s="170" t="s">
        <v>3174</v>
      </c>
      <c r="E815" s="170" t="s">
        <v>3176</v>
      </c>
    </row>
    <row r="816" spans="1:5" ht="409.6">
      <c r="A816" s="186" t="s">
        <v>1348</v>
      </c>
      <c r="B816" s="170" t="s">
        <v>1347</v>
      </c>
      <c r="C816" s="182" t="s">
        <v>3069</v>
      </c>
      <c r="D816" s="170" t="s">
        <v>3174</v>
      </c>
      <c r="E816" s="170" t="s">
        <v>3018</v>
      </c>
    </row>
    <row r="817" spans="1:7" ht="409.6">
      <c r="A817" s="186" t="s">
        <v>1348</v>
      </c>
      <c r="B817" s="170" t="s">
        <v>1350</v>
      </c>
      <c r="C817" s="182" t="s">
        <v>3069</v>
      </c>
      <c r="D817" s="170" t="s">
        <v>3174</v>
      </c>
      <c r="E817" s="170" t="s">
        <v>3016</v>
      </c>
    </row>
    <row r="818" spans="1:7" ht="409.6">
      <c r="A818" s="181" t="s">
        <v>1571</v>
      </c>
      <c r="B818" s="171" t="s">
        <v>1571</v>
      </c>
      <c r="C818" s="182" t="s">
        <v>3066</v>
      </c>
      <c r="D818" s="170" t="s">
        <v>3174</v>
      </c>
      <c r="E818" s="171" t="s">
        <v>1987</v>
      </c>
    </row>
    <row r="819" spans="1:7" ht="409.6">
      <c r="A819" s="190" t="s">
        <v>1774</v>
      </c>
      <c r="B819" s="191" t="s">
        <v>2457</v>
      </c>
      <c r="C819" s="191">
        <v>4082302</v>
      </c>
      <c r="D819" s="191" t="s">
        <v>3178</v>
      </c>
      <c r="E819" s="191" t="s">
        <v>1792</v>
      </c>
      <c r="F819" s="192" t="s">
        <v>3179</v>
      </c>
      <c r="G819" s="193" t="s">
        <v>3180</v>
      </c>
    </row>
    <row r="820" spans="1:7" ht="409.6">
      <c r="A820" s="190" t="s">
        <v>1774</v>
      </c>
      <c r="B820" s="191" t="s">
        <v>2457</v>
      </c>
      <c r="C820" s="191">
        <v>4082302</v>
      </c>
      <c r="D820" s="191" t="s">
        <v>3178</v>
      </c>
      <c r="E820" s="191" t="s">
        <v>1793</v>
      </c>
      <c r="F820" s="192" t="s">
        <v>3179</v>
      </c>
      <c r="G820" s="193" t="s">
        <v>3180</v>
      </c>
    </row>
    <row r="821" spans="1:7" ht="409.6">
      <c r="A821" s="190" t="s">
        <v>1804</v>
      </c>
      <c r="B821" s="191" t="s">
        <v>2457</v>
      </c>
      <c r="C821" s="191">
        <v>1211935</v>
      </c>
      <c r="D821" s="191" t="s">
        <v>3181</v>
      </c>
      <c r="E821" s="191" t="s">
        <v>3182</v>
      </c>
      <c r="F821" s="192" t="s">
        <v>3179</v>
      </c>
      <c r="G821" s="193" t="s">
        <v>3180</v>
      </c>
    </row>
    <row r="822" spans="1:7" ht="409.6">
      <c r="A822" s="190" t="s">
        <v>1804</v>
      </c>
      <c r="B822" s="191" t="s">
        <v>2457</v>
      </c>
      <c r="C822" s="191">
        <v>1211935</v>
      </c>
      <c r="D822" s="191" t="s">
        <v>3181</v>
      </c>
      <c r="E822" s="191" t="s">
        <v>3183</v>
      </c>
      <c r="F822" s="192" t="s">
        <v>3179</v>
      </c>
      <c r="G822" s="193" t="s">
        <v>3180</v>
      </c>
    </row>
    <row r="823" spans="1:7" ht="409.6">
      <c r="A823" s="190" t="s">
        <v>1778</v>
      </c>
      <c r="B823" s="191" t="s">
        <v>2457</v>
      </c>
      <c r="C823" s="191">
        <v>2887598</v>
      </c>
      <c r="D823" s="191" t="s">
        <v>3184</v>
      </c>
      <c r="E823" s="191" t="s">
        <v>1797</v>
      </c>
      <c r="F823" s="192" t="s">
        <v>3179</v>
      </c>
      <c r="G823" s="193" t="s">
        <v>3180</v>
      </c>
    </row>
    <row r="824" spans="1:7" ht="409.6">
      <c r="A824" s="190" t="s">
        <v>1778</v>
      </c>
      <c r="B824" s="191" t="s">
        <v>2457</v>
      </c>
      <c r="C824" s="191">
        <v>2887598</v>
      </c>
      <c r="D824" s="191" t="s">
        <v>3184</v>
      </c>
      <c r="E824" s="191" t="s">
        <v>1796</v>
      </c>
      <c r="F824" s="192" t="s">
        <v>3179</v>
      </c>
      <c r="G824" s="193" t="s">
        <v>3180</v>
      </c>
    </row>
    <row r="825" spans="1:7" ht="409.6">
      <c r="A825" s="190" t="s">
        <v>1806</v>
      </c>
      <c r="B825" s="191" t="s">
        <v>2457</v>
      </c>
      <c r="C825" s="191">
        <v>4106230</v>
      </c>
      <c r="D825" s="191" t="s">
        <v>3185</v>
      </c>
      <c r="E825" s="191" t="s">
        <v>3186</v>
      </c>
      <c r="F825" s="192" t="s">
        <v>3179</v>
      </c>
      <c r="G825" s="193" t="s">
        <v>3180</v>
      </c>
    </row>
    <row r="826" spans="1:7" ht="409.6">
      <c r="A826" s="190" t="s">
        <v>1806</v>
      </c>
      <c r="B826" s="191" t="s">
        <v>2457</v>
      </c>
      <c r="C826" s="191">
        <v>4106230</v>
      </c>
      <c r="D826" s="191" t="s">
        <v>3185</v>
      </c>
      <c r="E826" s="191" t="s">
        <v>3187</v>
      </c>
      <c r="F826" s="192" t="s">
        <v>3179</v>
      </c>
      <c r="G826" s="193" t="s">
        <v>3180</v>
      </c>
    </row>
    <row r="827" spans="1:7" ht="409.6">
      <c r="A827" s="190" t="s">
        <v>1775</v>
      </c>
      <c r="B827" s="191" t="s">
        <v>2457</v>
      </c>
      <c r="C827" s="191">
        <v>2887598</v>
      </c>
      <c r="D827" s="191" t="s">
        <v>3184</v>
      </c>
      <c r="E827" s="191" t="s">
        <v>1795</v>
      </c>
      <c r="F827" s="192" t="s">
        <v>3179</v>
      </c>
      <c r="G827" s="193" t="s">
        <v>3180</v>
      </c>
    </row>
    <row r="828" spans="1:7" ht="409.6">
      <c r="A828" s="190" t="s">
        <v>1775</v>
      </c>
      <c r="B828" s="191" t="s">
        <v>2457</v>
      </c>
      <c r="C828" s="191">
        <v>2887598</v>
      </c>
      <c r="D828" s="191" t="s">
        <v>3184</v>
      </c>
      <c r="E828" s="191" t="s">
        <v>1794</v>
      </c>
      <c r="F828" s="192" t="s">
        <v>3179</v>
      </c>
      <c r="G828" s="193" t="s">
        <v>3180</v>
      </c>
    </row>
    <row r="829" spans="1:7" ht="409.6">
      <c r="A829" s="190" t="s">
        <v>1829</v>
      </c>
      <c r="B829" s="191" t="s">
        <v>2447</v>
      </c>
      <c r="C829" s="191">
        <v>7447661</v>
      </c>
      <c r="D829" s="191" t="s">
        <v>3188</v>
      </c>
      <c r="E829" s="191" t="s">
        <v>1845</v>
      </c>
      <c r="F829" s="192" t="s">
        <v>3179</v>
      </c>
      <c r="G829" s="193" t="s">
        <v>3180</v>
      </c>
    </row>
    <row r="830" spans="1:7" ht="409.6">
      <c r="A830" s="190" t="s">
        <v>1827</v>
      </c>
      <c r="B830" s="191" t="s">
        <v>2447</v>
      </c>
      <c r="C830" s="191">
        <v>7447661</v>
      </c>
      <c r="D830" s="191" t="s">
        <v>3188</v>
      </c>
      <c r="E830" s="191" t="s">
        <v>1846</v>
      </c>
      <c r="F830" s="192" t="s">
        <v>3179</v>
      </c>
      <c r="G830" s="193" t="s">
        <v>3180</v>
      </c>
    </row>
    <row r="831" spans="1:7" ht="409.6">
      <c r="A831" s="190" t="s">
        <v>1828</v>
      </c>
      <c r="B831" s="191" t="s">
        <v>2447</v>
      </c>
      <c r="C831" s="191">
        <v>7447661</v>
      </c>
      <c r="D831" s="191" t="s">
        <v>3188</v>
      </c>
      <c r="E831" s="191" t="s">
        <v>1848</v>
      </c>
      <c r="F831" s="192" t="s">
        <v>3179</v>
      </c>
      <c r="G831" s="193" t="s">
        <v>3180</v>
      </c>
    </row>
    <row r="832" spans="1:7" ht="409.6">
      <c r="A832" s="190" t="s">
        <v>1830</v>
      </c>
      <c r="B832" s="191" t="s">
        <v>2447</v>
      </c>
      <c r="C832" s="191">
        <v>7447661</v>
      </c>
      <c r="D832" s="191" t="s">
        <v>3188</v>
      </c>
      <c r="E832" s="191" t="s">
        <v>1847</v>
      </c>
      <c r="F832" s="192" t="s">
        <v>3179</v>
      </c>
      <c r="G832" s="193" t="s">
        <v>3180</v>
      </c>
    </row>
    <row r="833" spans="1:7" ht="409.6">
      <c r="A833" s="190" t="s">
        <v>1816</v>
      </c>
      <c r="B833" s="191" t="s">
        <v>2447</v>
      </c>
      <c r="C833" s="191">
        <v>2887598</v>
      </c>
      <c r="D833" s="191" t="s">
        <v>3184</v>
      </c>
      <c r="E833" s="191" t="s">
        <v>1834</v>
      </c>
      <c r="F833" s="192" t="s">
        <v>3179</v>
      </c>
      <c r="G833" s="193" t="s">
        <v>3180</v>
      </c>
    </row>
    <row r="834" spans="1:7" ht="409.6">
      <c r="A834" s="190" t="s">
        <v>1818</v>
      </c>
      <c r="B834" s="191" t="s">
        <v>2447</v>
      </c>
      <c r="C834" s="191">
        <v>4106230</v>
      </c>
      <c r="D834" s="191" t="s">
        <v>3185</v>
      </c>
      <c r="E834" s="191" t="s">
        <v>1836</v>
      </c>
      <c r="F834" s="192" t="s">
        <v>3179</v>
      </c>
      <c r="G834" s="193" t="s">
        <v>3180</v>
      </c>
    </row>
    <row r="835" spans="1:7" ht="409.6">
      <c r="A835" s="190" t="s">
        <v>1817</v>
      </c>
      <c r="B835" s="191" t="s">
        <v>2447</v>
      </c>
      <c r="C835" s="191">
        <v>4106230</v>
      </c>
      <c r="D835" s="191" t="s">
        <v>3185</v>
      </c>
      <c r="E835" s="191" t="s">
        <v>1835</v>
      </c>
      <c r="F835" s="192" t="s">
        <v>3179</v>
      </c>
      <c r="G835" s="193" t="s">
        <v>3180</v>
      </c>
    </row>
    <row r="836" spans="1:7" ht="409.6">
      <c r="A836" s="190" t="s">
        <v>1815</v>
      </c>
      <c r="B836" s="191" t="s">
        <v>2447</v>
      </c>
      <c r="C836" s="191">
        <v>2887598</v>
      </c>
      <c r="D836" s="191" t="s">
        <v>3184</v>
      </c>
      <c r="E836" s="191" t="s">
        <v>1833</v>
      </c>
      <c r="F836" s="192" t="s">
        <v>3179</v>
      </c>
      <c r="G836" s="193" t="s">
        <v>3180</v>
      </c>
    </row>
    <row r="837" spans="1:7" ht="409.6">
      <c r="A837" s="190" t="s">
        <v>1823</v>
      </c>
      <c r="B837" s="191" t="s">
        <v>2447</v>
      </c>
      <c r="C837" s="191">
        <v>4106230</v>
      </c>
      <c r="D837" s="191" t="s">
        <v>3185</v>
      </c>
      <c r="E837" s="191" t="s">
        <v>1841</v>
      </c>
      <c r="F837" s="192" t="s">
        <v>3179</v>
      </c>
      <c r="G837" s="193" t="s">
        <v>3180</v>
      </c>
    </row>
    <row r="838" spans="1:7" ht="409.6">
      <c r="A838" s="190" t="s">
        <v>1825</v>
      </c>
      <c r="B838" s="191" t="s">
        <v>2447</v>
      </c>
      <c r="C838" s="191">
        <v>4106230</v>
      </c>
      <c r="D838" s="191" t="s">
        <v>3185</v>
      </c>
      <c r="E838" s="191" t="s">
        <v>1843</v>
      </c>
      <c r="F838" s="192" t="s">
        <v>3179</v>
      </c>
      <c r="G838" s="193" t="s">
        <v>3180</v>
      </c>
    </row>
    <row r="839" spans="1:7" ht="409.6">
      <c r="A839" s="190" t="s">
        <v>1826</v>
      </c>
      <c r="B839" s="191" t="s">
        <v>2447</v>
      </c>
      <c r="C839" s="191">
        <v>4106230</v>
      </c>
      <c r="D839" s="191" t="s">
        <v>3185</v>
      </c>
      <c r="E839" s="191" t="s">
        <v>1844</v>
      </c>
      <c r="F839" s="192" t="s">
        <v>3179</v>
      </c>
      <c r="G839" s="193" t="s">
        <v>3180</v>
      </c>
    </row>
    <row r="840" spans="1:7" ht="409.6">
      <c r="A840" s="190" t="s">
        <v>1824</v>
      </c>
      <c r="B840" s="191" t="s">
        <v>2447</v>
      </c>
      <c r="C840" s="191">
        <v>4106230</v>
      </c>
      <c r="D840" s="191" t="s">
        <v>3185</v>
      </c>
      <c r="E840" s="191" t="s">
        <v>1842</v>
      </c>
      <c r="F840" s="192" t="s">
        <v>3179</v>
      </c>
      <c r="G840" s="193" t="s">
        <v>3180</v>
      </c>
    </row>
    <row r="841" spans="1:7" ht="409.6">
      <c r="A841" s="190" t="s">
        <v>1819</v>
      </c>
      <c r="B841" s="191" t="s">
        <v>2447</v>
      </c>
      <c r="C841" s="191">
        <v>2887598</v>
      </c>
      <c r="D841" s="191" t="s">
        <v>3184</v>
      </c>
      <c r="E841" s="191" t="s">
        <v>1837</v>
      </c>
      <c r="F841" s="192" t="s">
        <v>3179</v>
      </c>
      <c r="G841" s="193" t="s">
        <v>3180</v>
      </c>
    </row>
    <row r="842" spans="1:7" ht="409.6">
      <c r="A842" s="190" t="s">
        <v>1820</v>
      </c>
      <c r="B842" s="191" t="s">
        <v>2447</v>
      </c>
      <c r="C842" s="191">
        <v>2887598</v>
      </c>
      <c r="D842" s="191" t="s">
        <v>3184</v>
      </c>
      <c r="E842" s="191" t="s">
        <v>1838</v>
      </c>
      <c r="F842" s="192" t="s">
        <v>3179</v>
      </c>
      <c r="G842" s="193" t="s">
        <v>3180</v>
      </c>
    </row>
    <row r="843" spans="1:7" ht="409.6">
      <c r="A843" s="190" t="s">
        <v>1821</v>
      </c>
      <c r="B843" s="191" t="s">
        <v>2447</v>
      </c>
      <c r="C843" s="191">
        <v>2887598</v>
      </c>
      <c r="D843" s="191" t="s">
        <v>3184</v>
      </c>
      <c r="E843" s="191" t="s">
        <v>1839</v>
      </c>
      <c r="F843" s="192" t="s">
        <v>3179</v>
      </c>
      <c r="G843" s="193" t="s">
        <v>3180</v>
      </c>
    </row>
    <row r="844" spans="1:7" ht="409.6">
      <c r="A844" s="190" t="s">
        <v>1822</v>
      </c>
      <c r="B844" s="191" t="s">
        <v>2447</v>
      </c>
      <c r="C844" s="191">
        <v>2887598</v>
      </c>
      <c r="D844" s="191" t="s">
        <v>3184</v>
      </c>
      <c r="E844" s="191" t="s">
        <v>1840</v>
      </c>
      <c r="F844" s="192" t="s">
        <v>3179</v>
      </c>
      <c r="G844" s="193" t="s">
        <v>3180</v>
      </c>
    </row>
    <row r="845" spans="1:7" ht="409.6">
      <c r="A845" s="194">
        <v>292601529</v>
      </c>
      <c r="B845" s="195" t="s">
        <v>2596</v>
      </c>
      <c r="C845" s="195">
        <v>2887598</v>
      </c>
      <c r="D845" s="195" t="s">
        <v>3184</v>
      </c>
      <c r="E845" s="195" t="s">
        <v>3189</v>
      </c>
      <c r="F845" s="196" t="s">
        <v>3179</v>
      </c>
      <c r="G845" s="197" t="s">
        <v>3180</v>
      </c>
    </row>
    <row r="846" spans="1:7" ht="409.6">
      <c r="A846" s="194">
        <v>292601599</v>
      </c>
      <c r="B846" s="195" t="s">
        <v>2596</v>
      </c>
      <c r="C846" s="195">
        <v>4106230</v>
      </c>
      <c r="D846" s="195" t="s">
        <v>3185</v>
      </c>
      <c r="E846" s="195" t="s">
        <v>3190</v>
      </c>
      <c r="F846" s="196" t="s">
        <v>3179</v>
      </c>
      <c r="G846" s="197" t="s">
        <v>3180</v>
      </c>
    </row>
    <row r="847" spans="1:7" ht="409.6">
      <c r="A847" s="194">
        <v>292601601</v>
      </c>
      <c r="B847" s="195" t="s">
        <v>2596</v>
      </c>
      <c r="C847" s="195">
        <v>7447661</v>
      </c>
      <c r="D847" s="195" t="s">
        <v>3188</v>
      </c>
      <c r="E847" s="195" t="s">
        <v>3191</v>
      </c>
      <c r="F847" s="196" t="s">
        <v>3179</v>
      </c>
      <c r="G847" s="197" t="s">
        <v>3180</v>
      </c>
    </row>
  </sheetData>
  <mergeCells count="4">
    <mergeCell ref="B774:B775"/>
    <mergeCell ref="D774:D775"/>
    <mergeCell ref="E774:E775"/>
    <mergeCell ref="C774:C77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A29" sqref="A29"/>
    </sheetView>
  </sheetViews>
  <sheetFormatPr defaultRowHeight="15"/>
  <cols>
    <col min="1" max="1" width="23.85546875" bestFit="1" customWidth="1"/>
    <col min="2" max="2" width="7" bestFit="1" customWidth="1"/>
    <col min="3" max="3" width="4.5703125" customWidth="1"/>
    <col min="4" max="4" width="3.85546875" bestFit="1" customWidth="1"/>
    <col min="5" max="5" width="4.5703125" bestFit="1" customWidth="1"/>
  </cols>
  <sheetData>
    <row r="1" spans="1:9">
      <c r="A1" s="156" t="s">
        <v>2970</v>
      </c>
      <c r="B1" s="146" t="s">
        <v>2973</v>
      </c>
      <c r="C1" s="146"/>
      <c r="D1" s="146"/>
      <c r="E1" s="146"/>
    </row>
    <row r="2" spans="1:9">
      <c r="A2" s="146"/>
      <c r="B2" s="146"/>
      <c r="C2" s="146"/>
      <c r="D2" s="146"/>
      <c r="E2" s="146"/>
    </row>
    <row r="3" spans="1:9">
      <c r="A3" s="156" t="s">
        <v>2974</v>
      </c>
      <c r="B3" s="156" t="s">
        <v>2975</v>
      </c>
      <c r="C3" s="146"/>
    </row>
    <row r="4" spans="1:9">
      <c r="A4" s="156" t="s">
        <v>2972</v>
      </c>
      <c r="B4" s="146" t="s">
        <v>50</v>
      </c>
      <c r="C4" s="146" t="s">
        <v>2976</v>
      </c>
      <c r="I4" s="166"/>
    </row>
    <row r="5" spans="1:9">
      <c r="A5" s="165" t="s">
        <v>134</v>
      </c>
      <c r="B5" s="157">
        <v>6</v>
      </c>
      <c r="C5" s="157">
        <v>6</v>
      </c>
    </row>
    <row r="6" spans="1:9">
      <c r="A6" s="165" t="s">
        <v>867</v>
      </c>
      <c r="B6" s="157">
        <v>6</v>
      </c>
      <c r="C6" s="157">
        <v>6</v>
      </c>
    </row>
    <row r="7" spans="1:9">
      <c r="A7" s="165" t="s">
        <v>1776</v>
      </c>
      <c r="B7" s="157">
        <v>25</v>
      </c>
      <c r="C7" s="157">
        <v>25</v>
      </c>
    </row>
    <row r="8" spans="1:9">
      <c r="A8" s="165" t="s">
        <v>309</v>
      </c>
      <c r="B8" s="157">
        <v>6</v>
      </c>
      <c r="C8" s="157">
        <v>6</v>
      </c>
    </row>
    <row r="9" spans="1:9">
      <c r="A9" s="165" t="s">
        <v>164</v>
      </c>
      <c r="B9" s="157">
        <v>4</v>
      </c>
      <c r="C9" s="157">
        <v>4</v>
      </c>
    </row>
    <row r="10" spans="1:9">
      <c r="A10" s="147" t="s">
        <v>2976</v>
      </c>
      <c r="B10" s="157">
        <v>47</v>
      </c>
      <c r="C10" s="157">
        <v>47</v>
      </c>
    </row>
  </sheetData>
  <pageMargins left="0.7" right="0.7" top="0.75" bottom="0.75" header="0.3" footer="0.3"/>
  <pageSetup paperSize="9" orientation="portrait" horizontalDpi="1200" verticalDpi="12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9F6FE2E031B544A4F6CF2FECBFB4A1" ma:contentTypeVersion="0" ma:contentTypeDescription="Create a new document." ma:contentTypeScope="" ma:versionID="e9351cf053391b78d44d012864a105b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CA90EC-7A68-4C6A-9714-7D7F47C367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8408A3A-DCB0-43A9-8223-C1DFF640B4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985745-4675-4F9F-8BCE-A143187A03F6}">
  <ds:schemaRefs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XIO_inventory</vt:lpstr>
      <vt:lpstr>Inventory</vt:lpstr>
      <vt:lpstr>SYMM  Code upgrade</vt:lpstr>
      <vt:lpstr>SE servers</vt:lpstr>
      <vt:lpstr>MDS firmware upgrade</vt:lpstr>
      <vt:lpstr>HDS MC upgrade</vt:lpstr>
      <vt:lpstr>DGC (CX_VNX) Flare code upgrade</vt:lpstr>
      <vt:lpstr>VMAX code upgrade reference</vt:lpstr>
      <vt:lpstr>Hardware - Management SW</vt:lpstr>
      <vt:lpstr>Sheet3</vt:lpstr>
      <vt:lpstr>Sheet4</vt:lpstr>
      <vt:lpstr>Sheet5</vt:lpstr>
      <vt:lpstr>ESRS</vt:lpstr>
      <vt:lpstr>ESRS_Summary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Pappula, Rao</dc:creator>
  <cp:lastModifiedBy>Pappula, Rao </cp:lastModifiedBy>
  <dcterms:created xsi:type="dcterms:W3CDTF">2014-03-23T04:57:16Z</dcterms:created>
  <dcterms:modified xsi:type="dcterms:W3CDTF">2015-05-14T16:24:24Z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0x0101004A9F6FE2E031B544A4F6CF2FECBFB4A1</vt:lpwstr>
  </property>
</Properties>
</file>